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oroge\Desktop\On\Menus\Semaines 21 à 25 - 09_02 au 27_03_26\"/>
    </mc:Choice>
  </mc:AlternateContent>
  <bookViews>
    <workbookView xWindow="0" yWindow="0" windowWidth="23040" windowHeight="9192" activeTab="5"/>
  </bookViews>
  <sheets>
    <sheet name="Synopsis" sheetId="1" r:id="rId1"/>
    <sheet name="Pr transfert" sheetId="2" r:id="rId2"/>
    <sheet name="Sem suiv" sheetId="3" r:id="rId3"/>
    <sheet name="Allerg" sheetId="5" r:id="rId4"/>
    <sheet name="F Temp" sheetId="6" r:id="rId5"/>
    <sheet name="Envoi" sheetId="7" r:id="rId6"/>
  </sheets>
  <definedNames>
    <definedName name="_xlnm.Print_Area" localSheetId="5">Envoi!$A$1:$E$45</definedName>
    <definedName name="_xlnm.Print_Area" localSheetId="4">'F Temp'!$A$1:$I$28</definedName>
    <definedName name="_xlnm.Print_Area" localSheetId="0">Synopsis!$A$1:$N$45</definedName>
  </definedNames>
  <calcPr calcId="152511"/>
</workbook>
</file>

<file path=xl/calcChain.xml><?xml version="1.0" encoding="utf-8"?>
<calcChain xmlns="http://schemas.openxmlformats.org/spreadsheetml/2006/main">
  <c r="E40" i="7" l="1"/>
  <c r="D38" i="7"/>
  <c r="E48" i="1" l="1"/>
  <c r="C11" i="7" l="1"/>
  <c r="C48" i="1"/>
  <c r="G48" i="1"/>
  <c r="I48" i="1"/>
  <c r="C49" i="1"/>
  <c r="E49" i="1"/>
  <c r="G49" i="1"/>
  <c r="I49" i="1"/>
  <c r="C50" i="1"/>
  <c r="E50" i="1"/>
  <c r="G50" i="1"/>
  <c r="I50" i="1"/>
  <c r="C51" i="1"/>
  <c r="E51" i="1"/>
  <c r="G51" i="1"/>
  <c r="I51" i="1"/>
  <c r="C53" i="1"/>
  <c r="E53" i="1"/>
  <c r="G53" i="1"/>
  <c r="I53" i="1"/>
  <c r="C54" i="1"/>
  <c r="E54" i="1"/>
  <c r="G54" i="1"/>
  <c r="I54" i="1"/>
  <c r="C55" i="1"/>
  <c r="E55" i="1"/>
  <c r="G55" i="1"/>
  <c r="I55" i="1"/>
  <c r="C56" i="1"/>
  <c r="E56" i="1"/>
  <c r="G56" i="1"/>
  <c r="I56" i="1"/>
  <c r="C58" i="1"/>
  <c r="E58" i="1"/>
  <c r="G58" i="1"/>
  <c r="I58" i="1"/>
  <c r="C59" i="1"/>
  <c r="E59" i="1"/>
  <c r="G59" i="1"/>
  <c r="I59" i="1"/>
  <c r="C60" i="1"/>
  <c r="E60" i="1"/>
  <c r="G60" i="1"/>
  <c r="I60" i="1"/>
  <c r="C61" i="1"/>
  <c r="E61" i="1"/>
  <c r="G61" i="1"/>
  <c r="I61" i="1"/>
  <c r="C63" i="1"/>
  <c r="E63" i="1"/>
  <c r="G63" i="1"/>
  <c r="I63" i="1"/>
  <c r="C64" i="1"/>
  <c r="E64" i="1"/>
  <c r="G64" i="1"/>
  <c r="I64" i="1"/>
  <c r="C65" i="1"/>
  <c r="E65" i="1"/>
  <c r="G65" i="1"/>
  <c r="I65" i="1"/>
  <c r="C66" i="1"/>
  <c r="E66" i="1"/>
  <c r="G66" i="1"/>
  <c r="I66" i="1"/>
  <c r="C68" i="1"/>
  <c r="E68" i="1"/>
  <c r="G68" i="1"/>
  <c r="I68" i="1"/>
  <c r="C69" i="1"/>
  <c r="E69" i="1"/>
  <c r="G69" i="1"/>
  <c r="I69" i="1"/>
  <c r="C70" i="1"/>
  <c r="E70" i="1"/>
  <c r="G70" i="1"/>
  <c r="I70" i="1"/>
  <c r="C71" i="1"/>
  <c r="E71" i="1"/>
  <c r="G71" i="1"/>
  <c r="I71" i="1"/>
  <c r="BV2" i="5" l="1"/>
  <c r="BV4" i="5"/>
  <c r="BV5" i="5"/>
  <c r="BV6" i="5"/>
  <c r="BV8" i="5"/>
  <c r="BV11" i="5"/>
  <c r="BU13" i="5"/>
  <c r="BV13" i="5"/>
  <c r="BV14" i="5"/>
  <c r="BV15" i="5"/>
  <c r="BV17" i="5"/>
  <c r="BV20" i="5"/>
  <c r="BV21" i="5"/>
  <c r="BV22" i="5"/>
  <c r="BV23" i="5"/>
  <c r="BV24" i="5"/>
  <c r="BV25" i="5"/>
  <c r="BV26" i="5"/>
  <c r="BV29" i="5"/>
  <c r="BV30" i="5"/>
  <c r="BV31" i="5"/>
  <c r="BV32" i="5"/>
  <c r="BV33" i="5"/>
  <c r="BV34" i="5"/>
  <c r="BV35" i="5"/>
  <c r="BV38" i="5"/>
  <c r="BV39" i="5"/>
  <c r="BV40" i="5"/>
  <c r="BV41" i="5"/>
  <c r="BV42" i="5"/>
  <c r="BV43" i="5"/>
  <c r="BV44" i="5"/>
  <c r="BV45" i="5"/>
  <c r="A5" i="7" l="1"/>
  <c r="C33" i="7" l="1"/>
  <c r="C31" i="7"/>
  <c r="BC11" i="5" l="1"/>
  <c r="BC13" i="5"/>
  <c r="BC14" i="5"/>
  <c r="BC15" i="5"/>
  <c r="BC17" i="5"/>
  <c r="AJ17" i="5"/>
  <c r="AJ15" i="5"/>
  <c r="AJ14" i="5"/>
  <c r="AJ13" i="5"/>
  <c r="AJ11" i="5"/>
  <c r="BC8" i="5"/>
  <c r="BC6" i="5"/>
  <c r="BC5" i="5"/>
  <c r="BC4" i="5"/>
  <c r="Q8" i="5"/>
  <c r="AJ8" i="5"/>
  <c r="AJ6" i="5"/>
  <c r="AJ5" i="5"/>
  <c r="AJ4" i="5"/>
  <c r="AJ3" i="5"/>
  <c r="Q6" i="5" l="1"/>
  <c r="Q5" i="5"/>
  <c r="BC38" i="5"/>
  <c r="AJ38" i="5"/>
  <c r="Q38" i="5"/>
  <c r="BC29" i="5"/>
  <c r="AJ29" i="5"/>
  <c r="Q29" i="5"/>
  <c r="BC20" i="5"/>
  <c r="AJ20" i="5"/>
  <c r="Q20" i="5"/>
  <c r="Q11" i="5"/>
  <c r="BC2" i="5"/>
  <c r="AJ2" i="5"/>
  <c r="Q2" i="5"/>
  <c r="Q4" i="5"/>
  <c r="B8" i="7" l="1"/>
  <c r="B5" i="7"/>
  <c r="B4" i="7"/>
  <c r="B2" i="7"/>
  <c r="D44" i="7"/>
  <c r="BC39" i="5" l="1"/>
  <c r="BC40" i="5"/>
  <c r="BC41" i="5"/>
  <c r="BC42" i="5"/>
  <c r="BC43" i="5"/>
  <c r="BC44" i="5"/>
  <c r="BC45" i="5"/>
  <c r="AJ39" i="5"/>
  <c r="AJ40" i="5"/>
  <c r="AJ41" i="5"/>
  <c r="AJ42" i="5"/>
  <c r="AJ43" i="5"/>
  <c r="AJ44" i="5"/>
  <c r="AJ45" i="5"/>
  <c r="Q39" i="5"/>
  <c r="Q40" i="5"/>
  <c r="Q41" i="5"/>
  <c r="Q42" i="5"/>
  <c r="Q43" i="5"/>
  <c r="Q44" i="5"/>
  <c r="Q45" i="5"/>
  <c r="BC30" i="5"/>
  <c r="BC31" i="5"/>
  <c r="BC32" i="5"/>
  <c r="BC33" i="5"/>
  <c r="BC34" i="5"/>
  <c r="BC35" i="5"/>
  <c r="AJ30" i="5"/>
  <c r="AJ31" i="5"/>
  <c r="AJ32" i="5"/>
  <c r="AJ33" i="5"/>
  <c r="AJ34" i="5"/>
  <c r="AJ35" i="5"/>
  <c r="Q30" i="5"/>
  <c r="Q31" i="5"/>
  <c r="Q32" i="5"/>
  <c r="Q33" i="5"/>
  <c r="Q34" i="5"/>
  <c r="Q35" i="5"/>
  <c r="BC21" i="5"/>
  <c r="BC22" i="5"/>
  <c r="BC23" i="5"/>
  <c r="BC24" i="5"/>
  <c r="BC25" i="5"/>
  <c r="BC26" i="5"/>
  <c r="AJ21" i="5"/>
  <c r="AJ22" i="5"/>
  <c r="AJ23" i="5"/>
  <c r="AJ24" i="5"/>
  <c r="AJ25" i="5"/>
  <c r="AJ26" i="5"/>
  <c r="Q21" i="5"/>
  <c r="Q22" i="5"/>
  <c r="Q23" i="5"/>
  <c r="Q24" i="5"/>
  <c r="Q25" i="5"/>
  <c r="Q26" i="5"/>
  <c r="Q17" i="5"/>
  <c r="Q15" i="5"/>
  <c r="Q14" i="5"/>
  <c r="Q13" i="5"/>
  <c r="BB15" i="5"/>
  <c r="BB14" i="5"/>
  <c r="BB13" i="5"/>
  <c r="E35" i="7" l="1"/>
  <c r="E32" i="7"/>
  <c r="E31" i="7"/>
  <c r="E29" i="7" l="1"/>
  <c r="D32" i="7" l="1"/>
  <c r="D33" i="7"/>
  <c r="D35" i="7"/>
  <c r="D31" i="7"/>
  <c r="D29" i="7" l="1"/>
  <c r="H36" i="2" l="1"/>
  <c r="H34" i="2"/>
  <c r="D8" i="6" l="1"/>
  <c r="F8" i="6" s="1"/>
  <c r="H8" i="6" s="1"/>
  <c r="E44" i="7" l="1"/>
  <c r="C44" i="7"/>
  <c r="B44" i="7"/>
  <c r="D42" i="7"/>
  <c r="C42" i="7"/>
  <c r="B42" i="7"/>
  <c r="E41" i="7"/>
  <c r="D41" i="7"/>
  <c r="C41" i="7"/>
  <c r="B41" i="7"/>
  <c r="D40" i="7"/>
  <c r="C40" i="7"/>
  <c r="B40" i="7"/>
  <c r="C35" i="7"/>
  <c r="B35" i="7"/>
  <c r="B33" i="7"/>
  <c r="C32" i="7"/>
  <c r="B32" i="7"/>
  <c r="B31" i="7"/>
  <c r="E26" i="7"/>
  <c r="D26" i="7"/>
  <c r="C26" i="7"/>
  <c r="B26" i="7"/>
  <c r="E24" i="7"/>
  <c r="D24" i="7"/>
  <c r="B24" i="7"/>
  <c r="E23" i="7"/>
  <c r="D23" i="7"/>
  <c r="B23" i="7"/>
  <c r="E22" i="7"/>
  <c r="D22" i="7"/>
  <c r="C22" i="7"/>
  <c r="B22" i="7"/>
  <c r="E17" i="7"/>
  <c r="D17" i="7"/>
  <c r="C17" i="7"/>
  <c r="B17" i="7"/>
  <c r="E15" i="7"/>
  <c r="D15" i="7"/>
  <c r="B15" i="7"/>
  <c r="E14" i="7"/>
  <c r="D14" i="7"/>
  <c r="C14" i="7"/>
  <c r="B14" i="7"/>
  <c r="E13" i="7"/>
  <c r="D13" i="7"/>
  <c r="C13" i="7"/>
  <c r="B13" i="7"/>
  <c r="E8" i="7"/>
  <c r="D8" i="7"/>
  <c r="D6" i="7"/>
  <c r="D5" i="7"/>
  <c r="C8" i="7"/>
  <c r="C6" i="7"/>
  <c r="C5" i="7"/>
  <c r="C4" i="7"/>
  <c r="E11" i="7"/>
  <c r="E2" i="7"/>
  <c r="D2" i="7"/>
  <c r="C2" i="7"/>
  <c r="E38" i="7" l="1"/>
  <c r="B38" i="7"/>
  <c r="C29" i="7"/>
  <c r="D20" i="7"/>
  <c r="C38" i="7" l="1"/>
  <c r="D11" i="7"/>
  <c r="A7" i="7" l="1"/>
  <c r="E20" i="7" l="1"/>
  <c r="C20" i="7"/>
  <c r="B20" i="7"/>
  <c r="B11" i="7"/>
  <c r="A17" i="7"/>
  <c r="A18" i="7" l="1"/>
  <c r="A26" i="7" l="1"/>
  <c r="B29" i="7"/>
  <c r="A27" i="7" l="1"/>
  <c r="D38" i="2"/>
  <c r="D36" i="2"/>
  <c r="D34" i="2"/>
  <c r="B8" i="2"/>
  <c r="B6" i="2"/>
  <c r="B4" i="2"/>
  <c r="H28" i="2" l="1"/>
  <c r="H26" i="2"/>
  <c r="H24" i="2"/>
  <c r="H12" i="2"/>
  <c r="H10" i="2"/>
  <c r="H8" i="2"/>
  <c r="H6" i="2"/>
  <c r="H4" i="2"/>
  <c r="H2" i="2"/>
  <c r="H14" i="2"/>
  <c r="H16" i="2"/>
  <c r="H18" i="2"/>
  <c r="H19" i="2"/>
  <c r="H20" i="2"/>
  <c r="H22" i="2"/>
  <c r="H29" i="2"/>
  <c r="H30" i="2"/>
  <c r="H32" i="2"/>
  <c r="H39" i="2"/>
  <c r="H40" i="2"/>
  <c r="A8" i="7" l="1"/>
  <c r="H3" i="6" l="1"/>
  <c r="F3" i="6"/>
  <c r="D3" i="6"/>
  <c r="F13" i="6" l="1"/>
  <c r="D13" i="6"/>
  <c r="H13" i="6"/>
  <c r="F49" i="6" l="1"/>
  <c r="F24" i="6" s="1"/>
  <c r="B49" i="6"/>
  <c r="B24" i="6" s="1"/>
  <c r="H31" i="6"/>
  <c r="H6" i="6" s="1"/>
  <c r="H49" i="6"/>
  <c r="H24" i="6" s="1"/>
  <c r="H52" i="6"/>
  <c r="H27" i="6" s="1"/>
  <c r="H51" i="6"/>
  <c r="H26" i="6" s="1"/>
  <c r="H50" i="6"/>
  <c r="H25" i="6" s="1"/>
  <c r="F52" i="6"/>
  <c r="F27" i="6" s="1"/>
  <c r="F51" i="6"/>
  <c r="F26" i="6" s="1"/>
  <c r="F50" i="6"/>
  <c r="F25" i="6" s="1"/>
  <c r="D52" i="6"/>
  <c r="D27" i="6" s="1"/>
  <c r="D51" i="6"/>
  <c r="D26" i="6" s="1"/>
  <c r="D50" i="6"/>
  <c r="D25" i="6" s="1"/>
  <c r="D49" i="6"/>
  <c r="D24" i="6" s="1"/>
  <c r="B52" i="6"/>
  <c r="B27" i="6" s="1"/>
  <c r="B51" i="6"/>
  <c r="B26" i="6" s="1"/>
  <c r="B50" i="6"/>
  <c r="B25" i="6" s="1"/>
  <c r="H47" i="6" l="1"/>
  <c r="H22" i="6" s="1"/>
  <c r="H46" i="6"/>
  <c r="H21" i="6" s="1"/>
  <c r="H45" i="6"/>
  <c r="H20" i="6" s="1"/>
  <c r="H44" i="6"/>
  <c r="H19" i="6" s="1"/>
  <c r="F47" i="6"/>
  <c r="F22" i="6" s="1"/>
  <c r="F46" i="6"/>
  <c r="F21" i="6" s="1"/>
  <c r="F45" i="6"/>
  <c r="F20" i="6" s="1"/>
  <c r="F44" i="6"/>
  <c r="F19" i="6" s="1"/>
  <c r="D47" i="6"/>
  <c r="D46" i="6"/>
  <c r="D21" i="6" s="1"/>
  <c r="D45" i="6"/>
  <c r="D20" i="6" s="1"/>
  <c r="D44" i="6"/>
  <c r="D19" i="6" s="1"/>
  <c r="B47" i="6"/>
  <c r="B22" i="6" s="1"/>
  <c r="B46" i="6"/>
  <c r="B21" i="6" s="1"/>
  <c r="B45" i="6"/>
  <c r="B20" i="6" s="1"/>
  <c r="B44" i="6"/>
  <c r="B19" i="6" s="1"/>
  <c r="H42" i="6"/>
  <c r="H17" i="6" s="1"/>
  <c r="H41" i="6"/>
  <c r="H16" i="6" s="1"/>
  <c r="H40" i="6"/>
  <c r="H15" i="6" s="1"/>
  <c r="H39" i="6"/>
  <c r="H14" i="6" s="1"/>
  <c r="F42" i="6"/>
  <c r="F17" i="6" s="1"/>
  <c r="F41" i="6"/>
  <c r="F16" i="6" s="1"/>
  <c r="F40" i="6"/>
  <c r="F15" i="6" s="1"/>
  <c r="F39" i="6"/>
  <c r="F14" i="6" s="1"/>
  <c r="D42" i="6"/>
  <c r="D17" i="6" s="1"/>
  <c r="D41" i="6"/>
  <c r="D16" i="6" s="1"/>
  <c r="D40" i="6"/>
  <c r="D15" i="6" s="1"/>
  <c r="D39" i="6"/>
  <c r="D14" i="6" s="1"/>
  <c r="B42" i="6"/>
  <c r="B17" i="6" s="1"/>
  <c r="B41" i="6"/>
  <c r="B16" i="6" s="1"/>
  <c r="B40" i="6"/>
  <c r="B15" i="6" s="1"/>
  <c r="B39" i="6"/>
  <c r="B14" i="6" s="1"/>
  <c r="H37" i="6"/>
  <c r="H12" i="6" s="1"/>
  <c r="H36" i="6"/>
  <c r="H11" i="6" s="1"/>
  <c r="H35" i="6"/>
  <c r="H10" i="6" s="1"/>
  <c r="H34" i="6"/>
  <c r="H9" i="6" s="1"/>
  <c r="F37" i="6"/>
  <c r="F12" i="6" s="1"/>
  <c r="F36" i="6"/>
  <c r="F11" i="6" s="1"/>
  <c r="F35" i="6"/>
  <c r="F10" i="6" s="1"/>
  <c r="F34" i="6"/>
  <c r="F9" i="6" s="1"/>
  <c r="D37" i="6"/>
  <c r="D12" i="6" s="1"/>
  <c r="D36" i="6"/>
  <c r="D11" i="6" s="1"/>
  <c r="D35" i="6"/>
  <c r="D10" i="6" s="1"/>
  <c r="D34" i="6"/>
  <c r="D9" i="6" s="1"/>
  <c r="B37" i="6"/>
  <c r="B12" i="6" s="1"/>
  <c r="B36" i="6"/>
  <c r="B11" i="6" s="1"/>
  <c r="B35" i="6"/>
  <c r="B10" i="6" s="1"/>
  <c r="B34" i="6"/>
  <c r="B9" i="6" s="1"/>
  <c r="H32" i="6"/>
  <c r="H7" i="6" s="1"/>
  <c r="H30" i="6"/>
  <c r="H5" i="6" s="1"/>
  <c r="H29" i="6"/>
  <c r="H4" i="6" s="1"/>
  <c r="F32" i="6"/>
  <c r="F7" i="6" s="1"/>
  <c r="F31" i="6"/>
  <c r="F6" i="6" s="1"/>
  <c r="F30" i="6"/>
  <c r="F5" i="6" s="1"/>
  <c r="F29" i="6"/>
  <c r="F4" i="6" s="1"/>
  <c r="D32" i="6"/>
  <c r="D7" i="6" s="1"/>
  <c r="D31" i="6"/>
  <c r="D6" i="6" s="1"/>
  <c r="D30" i="6"/>
  <c r="D5" i="6" s="1"/>
  <c r="D29" i="6"/>
  <c r="D4" i="6" s="1"/>
  <c r="B32" i="6"/>
  <c r="B31" i="6"/>
  <c r="B6" i="6" s="1"/>
  <c r="B30" i="6"/>
  <c r="B5" i="6" s="1"/>
  <c r="B29" i="6"/>
  <c r="B4" i="6" s="1"/>
  <c r="A14" i="1"/>
  <c r="A15" i="7" s="1"/>
  <c r="A36" i="7" l="1"/>
  <c r="A35" i="7"/>
  <c r="A44" i="7"/>
  <c r="A24" i="7" l="1"/>
  <c r="H18" i="6"/>
  <c r="F18" i="6"/>
  <c r="D18" i="6"/>
  <c r="D23" i="6"/>
  <c r="F23" i="6"/>
  <c r="H23" i="6"/>
  <c r="A45" i="7"/>
  <c r="AK21" i="1"/>
  <c r="A33" i="7" l="1"/>
  <c r="A42" i="7"/>
  <c r="AK4" i="1"/>
  <c r="AN21" i="1" l="1"/>
  <c r="AN31" i="1" s="1"/>
  <c r="AM21" i="1"/>
  <c r="AM31" i="1" s="1"/>
  <c r="AL21" i="1"/>
  <c r="AL31" i="1" s="1"/>
  <c r="AN4" i="1"/>
  <c r="AN16" i="1" s="1"/>
  <c r="AM4" i="1"/>
  <c r="AM16" i="1" s="1"/>
  <c r="AL4" i="1"/>
  <c r="AL16" i="1" s="1"/>
  <c r="AM17" i="1" l="1"/>
  <c r="AL18" i="1"/>
  <c r="AM15" i="1"/>
  <c r="AM18" i="1"/>
  <c r="AN18" i="1"/>
  <c r="AL15" i="1"/>
  <c r="AL17" i="1"/>
  <c r="AN15" i="1"/>
  <c r="AN17" i="1"/>
  <c r="AI21" i="1"/>
  <c r="D32" i="2"/>
  <c r="D16" i="3" s="1"/>
  <c r="B12" i="2"/>
  <c r="B6" i="3" s="1"/>
  <c r="J32" i="2"/>
  <c r="J16" i="3" s="1"/>
  <c r="D12" i="2"/>
  <c r="D6" i="3" s="1"/>
  <c r="B2" i="2"/>
  <c r="B1" i="3" s="1"/>
  <c r="J2" i="2"/>
  <c r="J1" i="3" s="1"/>
  <c r="X33" i="1"/>
  <c r="X32" i="1"/>
  <c r="AR21" i="1"/>
  <c r="AN30" i="1"/>
  <c r="AJ21" i="1"/>
  <c r="AQ21" i="1"/>
  <c r="AM25" i="1"/>
  <c r="AP21" i="1"/>
  <c r="AL28" i="1"/>
  <c r="AH21" i="1"/>
  <c r="AO21" i="1"/>
  <c r="AG21" i="1"/>
  <c r="AF21" i="1"/>
  <c r="AE21" i="1"/>
  <c r="AD21" i="1"/>
  <c r="AC21" i="1"/>
  <c r="AB21" i="1"/>
  <c r="AA21" i="1"/>
  <c r="Z21" i="1"/>
  <c r="Y21" i="1"/>
  <c r="AR4" i="1"/>
  <c r="AR18" i="1" s="1"/>
  <c r="AQ4" i="1"/>
  <c r="AQ18" i="1" s="1"/>
  <c r="AP4" i="1"/>
  <c r="AP18" i="1" s="1"/>
  <c r="AO4" i="1"/>
  <c r="AO18" i="1" s="1"/>
  <c r="AN14" i="1"/>
  <c r="AK18" i="1"/>
  <c r="AJ4" i="1"/>
  <c r="AJ18" i="1" s="1"/>
  <c r="AI4" i="1"/>
  <c r="AI18" i="1" s="1"/>
  <c r="AH4" i="1"/>
  <c r="AH18" i="1" s="1"/>
  <c r="AG4" i="1"/>
  <c r="AG18" i="1" s="1"/>
  <c r="AF4" i="1"/>
  <c r="AF18" i="1" s="1"/>
  <c r="AE4" i="1"/>
  <c r="AE18" i="1" s="1"/>
  <c r="AD4" i="1"/>
  <c r="AD18" i="1" s="1"/>
  <c r="AC4" i="1"/>
  <c r="AC18" i="1" s="1"/>
  <c r="AB4" i="1"/>
  <c r="AB18" i="1" s="1"/>
  <c r="AA4" i="1"/>
  <c r="AA18" i="1" s="1"/>
  <c r="Z4" i="1"/>
  <c r="Z18" i="1" s="1"/>
  <c r="Y4" i="1"/>
  <c r="Y18" i="1" s="1"/>
  <c r="F2" i="2"/>
  <c r="F1" i="3" s="1"/>
  <c r="J21" i="3"/>
  <c r="I21" i="3"/>
  <c r="J40" i="2"/>
  <c r="J20" i="3" s="1"/>
  <c r="I20" i="3"/>
  <c r="J38" i="2"/>
  <c r="J19" i="3" s="1"/>
  <c r="I19" i="3"/>
  <c r="J36" i="2"/>
  <c r="J18" i="3" s="1"/>
  <c r="I18" i="3"/>
  <c r="J34" i="2"/>
  <c r="J17" i="3" s="1"/>
  <c r="I17" i="3"/>
  <c r="I16" i="3"/>
  <c r="J30" i="2"/>
  <c r="J15" i="3" s="1"/>
  <c r="I15" i="3"/>
  <c r="J28" i="2"/>
  <c r="J14" i="3" s="1"/>
  <c r="I14" i="3"/>
  <c r="J26" i="2"/>
  <c r="J13" i="3" s="1"/>
  <c r="I13" i="3"/>
  <c r="J24" i="2"/>
  <c r="J12" i="3" s="1"/>
  <c r="I12" i="3"/>
  <c r="J22" i="2"/>
  <c r="J11" i="3" s="1"/>
  <c r="I11" i="3"/>
  <c r="J20" i="2"/>
  <c r="J10" i="3" s="1"/>
  <c r="I10" i="3"/>
  <c r="J18" i="2"/>
  <c r="J9" i="3" s="1"/>
  <c r="I9" i="3"/>
  <c r="J16" i="2"/>
  <c r="J8" i="3" s="1"/>
  <c r="I8" i="3"/>
  <c r="J14" i="2"/>
  <c r="J7" i="3" s="1"/>
  <c r="I7" i="3"/>
  <c r="J12" i="2"/>
  <c r="J6" i="3" s="1"/>
  <c r="I6" i="3"/>
  <c r="J10" i="2"/>
  <c r="J5" i="3" s="1"/>
  <c r="I5" i="3"/>
  <c r="J8" i="2"/>
  <c r="J4" i="3" s="1"/>
  <c r="I4" i="3"/>
  <c r="J6" i="2"/>
  <c r="J3" i="3" s="1"/>
  <c r="I3" i="3"/>
  <c r="J4" i="2"/>
  <c r="J2" i="3" s="1"/>
  <c r="I2" i="3"/>
  <c r="I1" i="3"/>
  <c r="J29" i="2"/>
  <c r="J19" i="2"/>
  <c r="J9" i="2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1" i="3"/>
  <c r="F40" i="2"/>
  <c r="F20" i="3" s="1"/>
  <c r="F38" i="2"/>
  <c r="F19" i="3" s="1"/>
  <c r="F36" i="2"/>
  <c r="F18" i="3" s="1"/>
  <c r="F34" i="2"/>
  <c r="F17" i="3" s="1"/>
  <c r="F32" i="2"/>
  <c r="F16" i="3" s="1"/>
  <c r="F30" i="2"/>
  <c r="F15" i="3" s="1"/>
  <c r="F28" i="2"/>
  <c r="F14" i="3" s="1"/>
  <c r="F26" i="2"/>
  <c r="F13" i="3" s="1"/>
  <c r="F24" i="2"/>
  <c r="F12" i="3" s="1"/>
  <c r="F22" i="2"/>
  <c r="F11" i="3" s="1"/>
  <c r="F20" i="2"/>
  <c r="F10" i="3" s="1"/>
  <c r="F18" i="2"/>
  <c r="F9" i="3" s="1"/>
  <c r="F16" i="2"/>
  <c r="F8" i="3" s="1"/>
  <c r="F14" i="2"/>
  <c r="F7" i="3" s="1"/>
  <c r="F12" i="2"/>
  <c r="F6" i="3" s="1"/>
  <c r="F10" i="2"/>
  <c r="F5" i="3" s="1"/>
  <c r="F8" i="2"/>
  <c r="F4" i="3" s="1"/>
  <c r="F6" i="2"/>
  <c r="F3" i="3" s="1"/>
  <c r="F4" i="2"/>
  <c r="F2" i="3" s="1"/>
  <c r="D40" i="2"/>
  <c r="D20" i="3" s="1"/>
  <c r="D19" i="3"/>
  <c r="D18" i="3"/>
  <c r="D17" i="3"/>
  <c r="D30" i="2"/>
  <c r="D15" i="3" s="1"/>
  <c r="D28" i="2"/>
  <c r="D14" i="3" s="1"/>
  <c r="D26" i="2"/>
  <c r="D13" i="3" s="1"/>
  <c r="D24" i="2"/>
  <c r="D12" i="3" s="1"/>
  <c r="D22" i="2"/>
  <c r="D11" i="3" s="1"/>
  <c r="D2" i="2"/>
  <c r="D1" i="3" s="1"/>
  <c r="B2" i="3"/>
  <c r="D4" i="2"/>
  <c r="D2" i="3" s="1"/>
  <c r="B3" i="3"/>
  <c r="D6" i="2"/>
  <c r="D3" i="3" s="1"/>
  <c r="B4" i="3"/>
  <c r="D8" i="2"/>
  <c r="D4" i="3" s="1"/>
  <c r="B9" i="2"/>
  <c r="D9" i="2"/>
  <c r="F9" i="2"/>
  <c r="B10" i="2"/>
  <c r="B5" i="3" s="1"/>
  <c r="D10" i="2"/>
  <c r="D5" i="3" s="1"/>
  <c r="B14" i="2"/>
  <c r="B7" i="3" s="1"/>
  <c r="D14" i="2"/>
  <c r="D7" i="3" s="1"/>
  <c r="B16" i="2"/>
  <c r="B8" i="3" s="1"/>
  <c r="D16" i="2"/>
  <c r="D8" i="3" s="1"/>
  <c r="B18" i="2"/>
  <c r="B9" i="3" s="1"/>
  <c r="D18" i="2"/>
  <c r="D9" i="3" s="1"/>
  <c r="B19" i="2"/>
  <c r="B20" i="2"/>
  <c r="B10" i="3" s="1"/>
  <c r="D20" i="2"/>
  <c r="D10" i="3" s="1"/>
  <c r="B22" i="2"/>
  <c r="B11" i="3" s="1"/>
  <c r="B24" i="2"/>
  <c r="B12" i="3" s="1"/>
  <c r="B26" i="2"/>
  <c r="B13" i="3" s="1"/>
  <c r="B28" i="2"/>
  <c r="B14" i="3" s="1"/>
  <c r="B29" i="2"/>
  <c r="D29" i="2"/>
  <c r="B30" i="2"/>
  <c r="B15" i="3" s="1"/>
  <c r="B32" i="2"/>
  <c r="B16" i="3" s="1"/>
  <c r="B34" i="2"/>
  <c r="B17" i="3" s="1"/>
  <c r="B36" i="2"/>
  <c r="B18" i="3" s="1"/>
  <c r="B38" i="2"/>
  <c r="B19" i="3" s="1"/>
  <c r="B39" i="2"/>
  <c r="F39" i="2"/>
  <c r="B40" i="2"/>
  <c r="B20" i="3" s="1"/>
  <c r="A9" i="3"/>
  <c r="C9" i="3"/>
  <c r="E9" i="3"/>
  <c r="G9" i="3"/>
  <c r="C8" i="3"/>
  <c r="E8" i="3"/>
  <c r="G8" i="3"/>
  <c r="A1" i="3"/>
  <c r="E1" i="3"/>
  <c r="G1" i="3"/>
  <c r="E2" i="3"/>
  <c r="G2" i="3"/>
  <c r="E3" i="3"/>
  <c r="G3" i="3"/>
  <c r="E4" i="3"/>
  <c r="G4" i="3"/>
  <c r="E5" i="3"/>
  <c r="G5" i="3"/>
  <c r="E6" i="3"/>
  <c r="G6" i="3"/>
  <c r="E7" i="3"/>
  <c r="G7" i="3"/>
  <c r="E10" i="3"/>
  <c r="G10" i="3"/>
  <c r="E11" i="3"/>
  <c r="G11" i="3"/>
  <c r="E12" i="3"/>
  <c r="G12" i="3"/>
  <c r="E13" i="3"/>
  <c r="G13" i="3"/>
  <c r="E14" i="3"/>
  <c r="G14" i="3"/>
  <c r="E15" i="3"/>
  <c r="G15" i="3"/>
  <c r="E16" i="3"/>
  <c r="G16" i="3"/>
  <c r="E17" i="3"/>
  <c r="G17" i="3"/>
  <c r="E18" i="3"/>
  <c r="G18" i="3"/>
  <c r="E19" i="3"/>
  <c r="G19" i="3"/>
  <c r="E20" i="3"/>
  <c r="G20" i="3"/>
  <c r="D21" i="3"/>
  <c r="E21" i="3"/>
  <c r="F21" i="3"/>
  <c r="G21" i="3"/>
  <c r="H21" i="3"/>
  <c r="D22" i="3"/>
  <c r="E22" i="3"/>
  <c r="F22" i="3"/>
  <c r="G22" i="3"/>
  <c r="H22" i="3"/>
  <c r="C1" i="3"/>
  <c r="C2" i="3"/>
  <c r="C3" i="3"/>
  <c r="C4" i="3"/>
  <c r="C5" i="3"/>
  <c r="C6" i="3"/>
  <c r="C7" i="3"/>
  <c r="C10" i="3"/>
  <c r="C11" i="3"/>
  <c r="C12" i="3"/>
  <c r="C13" i="3"/>
  <c r="C14" i="3"/>
  <c r="C15" i="3"/>
  <c r="C16" i="3"/>
  <c r="C17" i="3"/>
  <c r="C18" i="3"/>
  <c r="C19" i="3"/>
  <c r="C20" i="3"/>
  <c r="B21" i="3"/>
  <c r="C21" i="3"/>
  <c r="B22" i="3"/>
  <c r="C22" i="3"/>
  <c r="A21" i="3"/>
  <c r="A22" i="3"/>
  <c r="A17" i="3"/>
  <c r="A18" i="3"/>
  <c r="A19" i="3"/>
  <c r="A20" i="3"/>
  <c r="A2" i="3"/>
  <c r="A3" i="3"/>
  <c r="A4" i="3"/>
  <c r="A5" i="3"/>
  <c r="A6" i="3"/>
  <c r="A7" i="3"/>
  <c r="A8" i="3"/>
  <c r="A10" i="3"/>
  <c r="A11" i="3"/>
  <c r="A12" i="3"/>
  <c r="A13" i="3"/>
  <c r="A14" i="3"/>
  <c r="A15" i="3"/>
  <c r="A16" i="3"/>
  <c r="X18" i="1" l="1"/>
  <c r="G21" i="7" s="1"/>
  <c r="AQ14" i="1"/>
  <c r="AQ17" i="1"/>
  <c r="AQ16" i="1"/>
  <c r="AQ15" i="1"/>
  <c r="AP15" i="1"/>
  <c r="AP17" i="1"/>
  <c r="AP16" i="1"/>
  <c r="AO13" i="1"/>
  <c r="AO15" i="1"/>
  <c r="AO17" i="1"/>
  <c r="AO16" i="1"/>
  <c r="AR16" i="1"/>
  <c r="AR15" i="1"/>
  <c r="AR17" i="1"/>
  <c r="AK16" i="1"/>
  <c r="AK17" i="1"/>
  <c r="AK15" i="1"/>
  <c r="AH7" i="1"/>
  <c r="AH17" i="1"/>
  <c r="AH15" i="1"/>
  <c r="AH16" i="1"/>
  <c r="AG12" i="1"/>
  <c r="AG16" i="1"/>
  <c r="AG17" i="1"/>
  <c r="AG15" i="1"/>
  <c r="AJ7" i="1"/>
  <c r="AJ15" i="1"/>
  <c r="AJ16" i="1"/>
  <c r="AJ17" i="1"/>
  <c r="AF16" i="1"/>
  <c r="AF17" i="1"/>
  <c r="AF15" i="1"/>
  <c r="AE11" i="1"/>
  <c r="AE15" i="1"/>
  <c r="AE16" i="1"/>
  <c r="AE17" i="1"/>
  <c r="AD13" i="1"/>
  <c r="AD17" i="1"/>
  <c r="AD15" i="1"/>
  <c r="AD16" i="1"/>
  <c r="AC7" i="1"/>
  <c r="AC16" i="1"/>
  <c r="AC17" i="1"/>
  <c r="AC15" i="1"/>
  <c r="AB7" i="1"/>
  <c r="AB16" i="1"/>
  <c r="AB17" i="1"/>
  <c r="AB15" i="1"/>
  <c r="AA15" i="1"/>
  <c r="AA16" i="1"/>
  <c r="AA17" i="1"/>
  <c r="Z9" i="1"/>
  <c r="Z17" i="1"/>
  <c r="Z15" i="1"/>
  <c r="Z16" i="1"/>
  <c r="Y12" i="1"/>
  <c r="Y16" i="1"/>
  <c r="Y17" i="1"/>
  <c r="Y15" i="1"/>
  <c r="AI16" i="1"/>
  <c r="AI17" i="1"/>
  <c r="AI15" i="1"/>
  <c r="AP28" i="1"/>
  <c r="AP31" i="1"/>
  <c r="AQ26" i="1"/>
  <c r="AQ31" i="1"/>
  <c r="AK24" i="1"/>
  <c r="AK31" i="1"/>
  <c r="AI30" i="1"/>
  <c r="AI31" i="1"/>
  <c r="AG24" i="1"/>
  <c r="AG31" i="1"/>
  <c r="AJ26" i="1"/>
  <c r="AJ31" i="1"/>
  <c r="AH24" i="1"/>
  <c r="AH31" i="1"/>
  <c r="AD25" i="1"/>
  <c r="AD31" i="1"/>
  <c r="AC23" i="1"/>
  <c r="AC31" i="1"/>
  <c r="AE28" i="1"/>
  <c r="AE31" i="1"/>
  <c r="Z30" i="1"/>
  <c r="Z31" i="1"/>
  <c r="Y30" i="1"/>
  <c r="Y31" i="1"/>
  <c r="AB27" i="1"/>
  <c r="AB31" i="1"/>
  <c r="AA30" i="1"/>
  <c r="AA31" i="1"/>
  <c r="AO25" i="1"/>
  <c r="AO31" i="1"/>
  <c r="AF25" i="1"/>
  <c r="AF31" i="1"/>
  <c r="AR23" i="1"/>
  <c r="AR31" i="1"/>
  <c r="AO12" i="1"/>
  <c r="AO10" i="1"/>
  <c r="AG23" i="1"/>
  <c r="AK30" i="1"/>
  <c r="AG28" i="1"/>
  <c r="AG29" i="1"/>
  <c r="AG25" i="1"/>
  <c r="AG27" i="1"/>
  <c r="AG30" i="1"/>
  <c r="AO9" i="1"/>
  <c r="AO14" i="1"/>
  <c r="AO11" i="1"/>
  <c r="AO7" i="1"/>
  <c r="AO6" i="1"/>
  <c r="AO8" i="1"/>
  <c r="AJ10" i="1"/>
  <c r="AJ8" i="1"/>
  <c r="AJ12" i="1"/>
  <c r="AH12" i="1"/>
  <c r="AM8" i="1"/>
  <c r="AN12" i="1"/>
  <c r="AJ13" i="1"/>
  <c r="AJ14" i="1"/>
  <c r="AM11" i="1"/>
  <c r="AM14" i="1"/>
  <c r="AM12" i="1"/>
  <c r="AH13" i="1"/>
  <c r="AH14" i="1"/>
  <c r="AC13" i="1"/>
  <c r="Z7" i="1"/>
  <c r="AB29" i="1"/>
  <c r="AF29" i="1"/>
  <c r="AF10" i="1"/>
  <c r="AF12" i="1"/>
  <c r="AB26" i="1"/>
  <c r="AB24" i="1"/>
  <c r="AB25" i="1"/>
  <c r="AB30" i="1"/>
  <c r="Z12" i="1"/>
  <c r="Z10" i="1"/>
  <c r="AA28" i="1"/>
  <c r="AA26" i="1"/>
  <c r="AA25" i="1"/>
  <c r="AA23" i="1"/>
  <c r="AA27" i="1"/>
  <c r="AA14" i="1"/>
  <c r="AA9" i="1"/>
  <c r="AA13" i="1"/>
  <c r="AA11" i="1"/>
  <c r="AR6" i="1"/>
  <c r="AR11" i="1"/>
  <c r="AP9" i="1"/>
  <c r="AP8" i="1"/>
  <c r="AQ7" i="1"/>
  <c r="AR12" i="1"/>
  <c r="AQ23" i="1"/>
  <c r="AQ25" i="1"/>
  <c r="AQ30" i="1"/>
  <c r="AQ9" i="1"/>
  <c r="AR8" i="1"/>
  <c r="AP13" i="1"/>
  <c r="AP6" i="1"/>
  <c r="AP10" i="1"/>
  <c r="AP12" i="1"/>
  <c r="AQ13" i="1"/>
  <c r="AP14" i="1"/>
  <c r="AO23" i="1"/>
  <c r="AO28" i="1"/>
  <c r="AO27" i="1"/>
  <c r="AO24" i="1"/>
  <c r="AO30" i="1"/>
  <c r="AQ6" i="1"/>
  <c r="AP11" i="1"/>
  <c r="AQ10" i="1"/>
  <c r="AP7" i="1"/>
  <c r="AQ12" i="1"/>
  <c r="AR14" i="1"/>
  <c r="AP23" i="1"/>
  <c r="AO29" i="1"/>
  <c r="AQ28" i="1"/>
  <c r="AP27" i="1"/>
  <c r="AO26" i="1"/>
  <c r="AP30" i="1"/>
  <c r="AM6" i="1"/>
  <c r="AM10" i="1"/>
  <c r="AM9" i="1"/>
  <c r="AM7" i="1"/>
  <c r="AK12" i="1"/>
  <c r="AN13" i="1"/>
  <c r="AK23" i="1"/>
  <c r="AN29" i="1"/>
  <c r="AM28" i="1"/>
  <c r="AN25" i="1"/>
  <c r="AM24" i="1"/>
  <c r="AN6" i="1"/>
  <c r="AN10" i="1"/>
  <c r="AN9" i="1"/>
  <c r="AN7" i="1"/>
  <c r="AM23" i="1"/>
  <c r="AN28" i="1"/>
  <c r="AM26" i="1"/>
  <c r="AN24" i="1"/>
  <c r="AN23" i="1"/>
  <c r="AM27" i="1"/>
  <c r="AN26" i="1"/>
  <c r="AM30" i="1"/>
  <c r="AK6" i="1"/>
  <c r="AN11" i="1"/>
  <c r="AN8" i="1"/>
  <c r="AM13" i="1"/>
  <c r="AM29" i="1"/>
  <c r="AN27" i="1"/>
  <c r="AJ23" i="1"/>
  <c r="AI11" i="1"/>
  <c r="AI10" i="1"/>
  <c r="AI9" i="1"/>
  <c r="AI8" i="1"/>
  <c r="AI12" i="1"/>
  <c r="AI14" i="1"/>
  <c r="AJ29" i="1"/>
  <c r="AJ28" i="1"/>
  <c r="AH27" i="1"/>
  <c r="AG26" i="1"/>
  <c r="AJ25" i="1"/>
  <c r="AJ30" i="1"/>
  <c r="AJ27" i="1"/>
  <c r="AH26" i="1"/>
  <c r="AJ24" i="1"/>
  <c r="AI6" i="1"/>
  <c r="AI7" i="1"/>
  <c r="AI13" i="1"/>
  <c r="AH23" i="1"/>
  <c r="AE8" i="1"/>
  <c r="AE7" i="1"/>
  <c r="AI23" i="1"/>
  <c r="AE23" i="1"/>
  <c r="AF6" i="1"/>
  <c r="AF11" i="1"/>
  <c r="AE9" i="1"/>
  <c r="AI29" i="1"/>
  <c r="AF28" i="1"/>
  <c r="AI27" i="1"/>
  <c r="AE27" i="1"/>
  <c r="AE24" i="1"/>
  <c r="AE30" i="1"/>
  <c r="AE10" i="1"/>
  <c r="AF9" i="1"/>
  <c r="AE12" i="1"/>
  <c r="AE29" i="1"/>
  <c r="AF27" i="1"/>
  <c r="AI25" i="1"/>
  <c r="AF24" i="1"/>
  <c r="AF30" i="1"/>
  <c r="AE13" i="1"/>
  <c r="AE14" i="1"/>
  <c r="AI28" i="1"/>
  <c r="AI26" i="1"/>
  <c r="AE26" i="1"/>
  <c r="AE25" i="1"/>
  <c r="AE6" i="1"/>
  <c r="AF8" i="1"/>
  <c r="AF7" i="1"/>
  <c r="AF13" i="1"/>
  <c r="AF14" i="1"/>
  <c r="AF23" i="1"/>
  <c r="AF26" i="1"/>
  <c r="AI24" i="1"/>
  <c r="AB13" i="1"/>
  <c r="AB14" i="1"/>
  <c r="AB12" i="1"/>
  <c r="AB23" i="1"/>
  <c r="AB28" i="1"/>
  <c r="AA10" i="1"/>
  <c r="AA8" i="1"/>
  <c r="AA12" i="1"/>
  <c r="AA29" i="1"/>
  <c r="AA24" i="1"/>
  <c r="AA6" i="1"/>
  <c r="AA7" i="1"/>
  <c r="Z29" i="1"/>
  <c r="Z13" i="1"/>
  <c r="Z25" i="1"/>
  <c r="Z28" i="1"/>
  <c r="Z23" i="1"/>
  <c r="Z27" i="1"/>
  <c r="Z26" i="1"/>
  <c r="Z24" i="1"/>
  <c r="Z14" i="1"/>
  <c r="Y29" i="1"/>
  <c r="Y26" i="1"/>
  <c r="Y27" i="1"/>
  <c r="Y25" i="1"/>
  <c r="Y24" i="1"/>
  <c r="Y23" i="1"/>
  <c r="Y28" i="1"/>
  <c r="AG11" i="1"/>
  <c r="AG10" i="1"/>
  <c r="AG7" i="1"/>
  <c r="AG13" i="1"/>
  <c r="AG6" i="1"/>
  <c r="AG9" i="1"/>
  <c r="AG14" i="1"/>
  <c r="AG8" i="1"/>
  <c r="AC14" i="1"/>
  <c r="AC12" i="1"/>
  <c r="AD27" i="1"/>
  <c r="AD23" i="1"/>
  <c r="AD29" i="1"/>
  <c r="AD26" i="1"/>
  <c r="AD24" i="1"/>
  <c r="AD30" i="1"/>
  <c r="AD28" i="1"/>
  <c r="AD10" i="1"/>
  <c r="AD9" i="1"/>
  <c r="AD7" i="1"/>
  <c r="AD11" i="1"/>
  <c r="AD8" i="1"/>
  <c r="AD14" i="1"/>
  <c r="AL27" i="1"/>
  <c r="AL23" i="1"/>
  <c r="AL26" i="1"/>
  <c r="AL25" i="1"/>
  <c r="AL29" i="1"/>
  <c r="AL24" i="1"/>
  <c r="AL30" i="1"/>
  <c r="AK29" i="1"/>
  <c r="AK28" i="1"/>
  <c r="AK27" i="1"/>
  <c r="AK26" i="1"/>
  <c r="AK9" i="1"/>
  <c r="AK8" i="1"/>
  <c r="AK11" i="1"/>
  <c r="AK10" i="1"/>
  <c r="AK13" i="1"/>
  <c r="AK14" i="1"/>
  <c r="AK7" i="1"/>
  <c r="AL6" i="1"/>
  <c r="AL11" i="1"/>
  <c r="AL9" i="1"/>
  <c r="AL10" i="1"/>
  <c r="AL8" i="1"/>
  <c r="AL12" i="1"/>
  <c r="AL13" i="1"/>
  <c r="AL7" i="1"/>
  <c r="AL14" i="1"/>
  <c r="AR27" i="1"/>
  <c r="AR24" i="1"/>
  <c r="AR30" i="1"/>
  <c r="AR29" i="1"/>
  <c r="AR28" i="1"/>
  <c r="AR25" i="1"/>
  <c r="AR26" i="1"/>
  <c r="AP26" i="1"/>
  <c r="AP24" i="1"/>
  <c r="AP29" i="1"/>
  <c r="AP25" i="1"/>
  <c r="AR10" i="1"/>
  <c r="AR9" i="1"/>
  <c r="AR7" i="1"/>
  <c r="AR13" i="1"/>
  <c r="AQ29" i="1"/>
  <c r="AQ27" i="1"/>
  <c r="AQ24" i="1"/>
  <c r="AQ11" i="1"/>
  <c r="AQ8" i="1"/>
  <c r="AH29" i="1"/>
  <c r="AH25" i="1"/>
  <c r="AH30" i="1"/>
  <c r="AH28" i="1"/>
  <c r="AC30" i="1"/>
  <c r="AC29" i="1"/>
  <c r="AC28" i="1"/>
  <c r="AC27" i="1"/>
  <c r="AC26" i="1"/>
  <c r="AC25" i="1"/>
  <c r="AC24" i="1"/>
  <c r="Y11" i="1"/>
  <c r="Y9" i="1"/>
  <c r="Y7" i="1"/>
  <c r="Y10" i="1"/>
  <c r="Y13" i="1"/>
  <c r="Y14" i="1"/>
  <c r="Y6" i="1"/>
  <c r="Y8" i="1"/>
  <c r="AD6" i="1"/>
  <c r="AD12" i="1"/>
  <c r="AH9" i="1"/>
  <c r="AH6" i="1"/>
  <c r="AH10" i="1"/>
  <c r="AH11" i="1"/>
  <c r="AH8" i="1"/>
  <c r="Z8" i="1"/>
  <c r="Z6" i="1"/>
  <c r="Z11" i="1"/>
  <c r="AC9" i="1"/>
  <c r="AC11" i="1"/>
  <c r="AC8" i="1"/>
  <c r="AC6" i="1"/>
  <c r="AC10" i="1"/>
  <c r="AJ6" i="1"/>
  <c r="AJ9" i="1"/>
  <c r="AJ11" i="1"/>
  <c r="AB6" i="1"/>
  <c r="AB11" i="1"/>
  <c r="AB10" i="1"/>
  <c r="AB9" i="1"/>
  <c r="AB8" i="1"/>
  <c r="X16" i="1" l="1"/>
  <c r="G19" i="7" s="1"/>
  <c r="X17" i="1"/>
  <c r="G20" i="7" s="1"/>
  <c r="X31" i="1"/>
  <c r="G34" i="7" s="1"/>
  <c r="X28" i="1"/>
  <c r="G31" i="7" s="1"/>
  <c r="X12" i="1"/>
  <c r="G15" i="7" s="1"/>
  <c r="X25" i="1"/>
  <c r="G28" i="7" s="1"/>
  <c r="X29" i="1"/>
  <c r="G32" i="7" s="1"/>
  <c r="X23" i="1"/>
  <c r="G26" i="7" s="1"/>
  <c r="X24" i="1"/>
  <c r="G27" i="7" s="1"/>
  <c r="X26" i="1"/>
  <c r="G29" i="7" s="1"/>
  <c r="X14" i="1"/>
  <c r="G17" i="7" s="1"/>
  <c r="X13" i="1"/>
  <c r="G16" i="7" s="1"/>
  <c r="X7" i="1"/>
  <c r="G10" i="7" s="1"/>
  <c r="X27" i="1"/>
  <c r="G30" i="7" s="1"/>
  <c r="X15" i="1"/>
  <c r="G18" i="7" s="1"/>
  <c r="X30" i="1"/>
  <c r="G33" i="7" s="1"/>
  <c r="X9" i="1"/>
  <c r="G12" i="7" s="1"/>
  <c r="X8" i="1"/>
  <c r="G11" i="7" s="1"/>
  <c r="X6" i="1"/>
  <c r="G9" i="7" s="1"/>
  <c r="X10" i="1"/>
  <c r="G13" i="7" s="1"/>
  <c r="X11" i="1"/>
  <c r="G14" i="7" s="1"/>
</calcChain>
</file>

<file path=xl/sharedStrings.xml><?xml version="1.0" encoding="utf-8"?>
<sst xmlns="http://schemas.openxmlformats.org/spreadsheetml/2006/main" count="466" uniqueCount="123">
  <si>
    <t>Semaine</t>
  </si>
  <si>
    <t>Lundi</t>
  </si>
  <si>
    <t>Mardi</t>
  </si>
  <si>
    <t xml:space="preserve"> </t>
  </si>
  <si>
    <t>Jeudi</t>
  </si>
  <si>
    <t>Vendredi</t>
  </si>
  <si>
    <t>Crudités</t>
  </si>
  <si>
    <t>Poisson</t>
  </si>
  <si>
    <t>H</t>
  </si>
  <si>
    <t>P</t>
  </si>
  <si>
    <t>V</t>
  </si>
  <si>
    <t>C</t>
  </si>
  <si>
    <t>L</t>
  </si>
  <si>
    <t>B</t>
  </si>
  <si>
    <t>J</t>
  </si>
  <si>
    <t>Sô</t>
  </si>
  <si>
    <t>F</t>
  </si>
  <si>
    <t>S</t>
  </si>
  <si>
    <t>R</t>
  </si>
  <si>
    <t>s</t>
  </si>
  <si>
    <t>f</t>
  </si>
  <si>
    <t>p</t>
  </si>
  <si>
    <t>é</t>
  </si>
  <si>
    <t>r</t>
  </si>
  <si>
    <t>Œuf</t>
  </si>
  <si>
    <t>O</t>
  </si>
  <si>
    <t>b</t>
  </si>
  <si>
    <t>n</t>
  </si>
  <si>
    <t>g</t>
  </si>
  <si>
    <t>h</t>
  </si>
  <si>
    <t>Z</t>
  </si>
  <si>
    <t>G</t>
  </si>
  <si>
    <t>Yaourt</t>
  </si>
  <si>
    <t>Fruit</t>
  </si>
  <si>
    <t>Gluten/ blé</t>
  </si>
  <si>
    <t>Crustacé</t>
  </si>
  <si>
    <t>Moutarde</t>
  </si>
  <si>
    <t>Soja</t>
  </si>
  <si>
    <t>Céleri</t>
  </si>
  <si>
    <t>Lait</t>
  </si>
  <si>
    <t>Noix</t>
  </si>
  <si>
    <t>Arachide</t>
  </si>
  <si>
    <t>Sulfite</t>
  </si>
  <si>
    <t>Lupin</t>
  </si>
  <si>
    <t>Sésame</t>
  </si>
  <si>
    <t>Mollusque</t>
  </si>
  <si>
    <t>Purée</t>
  </si>
  <si>
    <t>Frites</t>
  </si>
  <si>
    <t>Rôti de porc</t>
  </si>
  <si>
    <t xml:space="preserve"> Semaine</t>
  </si>
  <si>
    <t>Spaghetti bolognaise</t>
  </si>
  <si>
    <t>Fromage râpé</t>
  </si>
  <si>
    <t>Potage julienne</t>
  </si>
  <si>
    <t>Minestrone</t>
  </si>
  <si>
    <t>Pain complet</t>
  </si>
  <si>
    <t xml:space="preserve">Fruit </t>
  </si>
  <si>
    <t xml:space="preserve">Crudités </t>
  </si>
  <si>
    <t>Poulet rôti</t>
  </si>
  <si>
    <t>Purée de carottes</t>
  </si>
  <si>
    <t>Pâtisserie</t>
  </si>
  <si>
    <t>Riz</t>
  </si>
  <si>
    <t>Friandise</t>
  </si>
  <si>
    <t>Potage coco blanc</t>
  </si>
  <si>
    <t>Sauce tomate</t>
  </si>
  <si>
    <t>Potage aux chicons</t>
  </si>
  <si>
    <t>Potage du jardinier</t>
  </si>
  <si>
    <t>9 au</t>
  </si>
  <si>
    <t>Vacances</t>
  </si>
  <si>
    <t xml:space="preserve">02 au </t>
  </si>
  <si>
    <t>09 au</t>
  </si>
  <si>
    <t>16 au</t>
  </si>
  <si>
    <t>23 au</t>
  </si>
  <si>
    <t>Potage toscan</t>
  </si>
  <si>
    <t>Poisson du jour</t>
  </si>
  <si>
    <t>Potage potiron-carottes</t>
  </si>
  <si>
    <t>Boulette liégeoise</t>
  </si>
  <si>
    <t>Potage vert</t>
  </si>
  <si>
    <t>Chili sin carne</t>
  </si>
  <si>
    <t>Riz complet</t>
  </si>
  <si>
    <t>Parmentier de poisson</t>
  </si>
  <si>
    <t>Kebab</t>
  </si>
  <si>
    <t>Pâtes à la saucisse</t>
  </si>
  <si>
    <t>Boudin blanc</t>
  </si>
  <si>
    <t>Compote</t>
  </si>
  <si>
    <t>Pâtes au jambon</t>
  </si>
  <si>
    <t>Petits pois, crème</t>
  </si>
  <si>
    <t>Nuggets au four</t>
  </si>
  <si>
    <t>Poulet</t>
  </si>
  <si>
    <t>Carottes</t>
  </si>
  <si>
    <t>Crème au chocolat</t>
  </si>
  <si>
    <t>Œuf au gratin</t>
  </si>
  <si>
    <t>Pâtes carbonara</t>
  </si>
  <si>
    <t>Lardons, crème</t>
  </si>
  <si>
    <t>Pain de viande</t>
  </si>
  <si>
    <t>Gyros de poulet</t>
  </si>
  <si>
    <t>Oignons, poivrons</t>
  </si>
  <si>
    <t>Blé</t>
  </si>
  <si>
    <t>Carbonnades flamandes</t>
  </si>
  <si>
    <t>Lardons, parmesan</t>
  </si>
  <si>
    <t>Potage aux légumes</t>
  </si>
  <si>
    <t>Chou fleur</t>
  </si>
  <si>
    <t>Epinards</t>
  </si>
  <si>
    <t>13-fev</t>
  </si>
  <si>
    <t>02au</t>
  </si>
  <si>
    <t>Potage au cerfeuil</t>
  </si>
  <si>
    <t>Vol-au-vent</t>
  </si>
  <si>
    <t>Potage aux poireaux</t>
  </si>
  <si>
    <t>Maïs, haricots rouges</t>
  </si>
  <si>
    <t>Potage au cresson</t>
  </si>
  <si>
    <t>Potage au céleri rave</t>
  </si>
  <si>
    <t>Potage au brocoli</t>
  </si>
  <si>
    <t>Potage aux carottes</t>
  </si>
  <si>
    <t>Potage au chou</t>
  </si>
  <si>
    <t>Pommes de terre</t>
  </si>
  <si>
    <t>Potage au potiron</t>
  </si>
  <si>
    <t>Crème à la vanille</t>
  </si>
  <si>
    <t>Potage aux pois</t>
  </si>
  <si>
    <t>Haricots à la tomate</t>
  </si>
  <si>
    <t>Macaroni</t>
  </si>
  <si>
    <t>Sauce jambon-béchamel</t>
  </si>
  <si>
    <t>Potage aux choux de Bruxelles</t>
  </si>
  <si>
    <t xml:space="preserve">Bœuf Stroganoff </t>
  </si>
  <si>
    <t>Pâtes à l'arrabiata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</si>
</sst>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44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53"/>
      <name val="Arial"/>
      <family val="2"/>
    </font>
    <font>
      <b/>
      <sz val="14"/>
      <name val="Arial"/>
      <family val="2"/>
    </font>
    <font>
      <b/>
      <sz val="10"/>
      <color indexed="14"/>
      <name val="Arial"/>
      <family val="2"/>
    </font>
    <font>
      <b/>
      <sz val="13"/>
      <color indexed="12"/>
      <name val="Arial"/>
      <family val="2"/>
    </font>
    <font>
      <b/>
      <sz val="13"/>
      <name val="Arial"/>
      <family val="2"/>
    </font>
    <font>
      <b/>
      <sz val="13"/>
      <color indexed="17"/>
      <name val="Arial"/>
      <family val="2"/>
    </font>
    <font>
      <b/>
      <sz val="13"/>
      <color indexed="52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b/>
      <sz val="13"/>
      <color indexed="10"/>
      <name val="Arial"/>
      <family val="2"/>
    </font>
    <font>
      <sz val="10"/>
      <color indexed="10"/>
      <name val="Arial"/>
      <family val="2"/>
    </font>
    <font>
      <i/>
      <sz val="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9"/>
      <name val="Arial"/>
      <family val="2"/>
    </font>
    <font>
      <sz val="10"/>
      <color indexed="40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sz val="10"/>
      <color theme="1"/>
      <name val="Arial"/>
      <family val="2"/>
    </font>
    <font>
      <b/>
      <sz val="10"/>
      <color indexed="17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indexed="12"/>
      <name val="Arial"/>
      <family val="2"/>
    </font>
    <font>
      <sz val="9"/>
      <color indexed="17"/>
      <name val="Arial"/>
      <family val="2"/>
    </font>
    <font>
      <sz val="9"/>
      <color theme="1"/>
      <name val="Arial"/>
      <family val="2"/>
    </font>
    <font>
      <sz val="12"/>
      <color indexed="40"/>
      <name val="Arial"/>
      <family val="2"/>
    </font>
    <font>
      <sz val="12"/>
      <name val="Arial"/>
      <family val="2"/>
    </font>
    <font>
      <i/>
      <sz val="10"/>
      <color rgb="FF7030A0"/>
      <name val="Arial"/>
      <family val="2"/>
    </font>
    <font>
      <sz val="18"/>
      <color indexed="12"/>
      <name val="Arial"/>
      <family val="2"/>
    </font>
    <font>
      <sz val="10"/>
      <color rgb="FF33CC33"/>
      <name val="Arial"/>
      <family val="2"/>
    </font>
    <font>
      <sz val="10"/>
      <color rgb="FF00CC00"/>
      <name val="Arial"/>
      <family val="2"/>
    </font>
    <font>
      <sz val="7"/>
      <color indexed="12"/>
      <name val="Arial"/>
      <family val="2"/>
    </font>
    <font>
      <sz val="10"/>
      <color rgb="FF0000FF"/>
      <name val="Arial"/>
      <family val="2"/>
    </font>
    <font>
      <sz val="10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auto="1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tted">
        <color indexed="46"/>
      </left>
      <right style="dotted">
        <color indexed="46"/>
      </right>
      <top style="dotted">
        <color indexed="46"/>
      </top>
      <bottom style="dotted">
        <color indexed="46"/>
      </bottom>
      <diagonal/>
    </border>
    <border>
      <left style="dotted">
        <color indexed="46"/>
      </left>
      <right style="dotted">
        <color indexed="46"/>
      </right>
      <top style="dotted">
        <color indexed="46"/>
      </top>
      <bottom style="dotted">
        <color indexed="64"/>
      </bottom>
      <diagonal/>
    </border>
    <border>
      <left/>
      <right style="dotted">
        <color indexed="46"/>
      </right>
      <top style="dotted">
        <color indexed="46"/>
      </top>
      <bottom style="dotted">
        <color indexed="46"/>
      </bottom>
      <diagonal/>
    </border>
    <border>
      <left/>
      <right style="dotted">
        <color indexed="46"/>
      </right>
      <top style="dotted">
        <color indexed="46"/>
      </top>
      <bottom style="dotted">
        <color indexed="64"/>
      </bottom>
      <diagonal/>
    </border>
    <border>
      <left style="dotted">
        <color indexed="46"/>
      </left>
      <right/>
      <top style="dotted">
        <color indexed="46"/>
      </top>
      <bottom style="dotted">
        <color indexed="46"/>
      </bottom>
      <diagonal/>
    </border>
    <border>
      <left style="dotted">
        <color indexed="46"/>
      </left>
      <right/>
      <top style="dotted">
        <color indexed="46"/>
      </top>
      <bottom style="dotted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dotted">
        <color indexed="46"/>
      </top>
      <bottom style="dotted">
        <color indexed="46"/>
      </bottom>
      <diagonal/>
    </border>
    <border>
      <left style="thick">
        <color rgb="FF33CC33"/>
      </left>
      <right style="thin">
        <color indexed="64"/>
      </right>
      <top style="thick">
        <color rgb="FF33CC33"/>
      </top>
      <bottom/>
      <diagonal/>
    </border>
    <border>
      <left/>
      <right style="thick">
        <color rgb="FF33CC33"/>
      </right>
      <top style="thick">
        <color rgb="FF33CC33"/>
      </top>
      <bottom/>
      <diagonal/>
    </border>
    <border>
      <left style="thick">
        <color rgb="FF33CC33"/>
      </left>
      <right/>
      <top/>
      <bottom style="thick">
        <color rgb="FF33CC33"/>
      </bottom>
      <diagonal/>
    </border>
    <border>
      <left/>
      <right style="thick">
        <color rgb="FF33CC33"/>
      </right>
      <top/>
      <bottom style="thick">
        <color rgb="FF33CC33"/>
      </bottom>
      <diagonal/>
    </border>
    <border>
      <left style="dotted">
        <color indexed="46"/>
      </left>
      <right style="dotted">
        <color indexed="46"/>
      </right>
      <top/>
      <bottom style="dotted">
        <color indexed="46"/>
      </bottom>
      <diagonal/>
    </border>
    <border>
      <left/>
      <right style="dotted">
        <color indexed="46"/>
      </right>
      <top/>
      <bottom style="dotted">
        <color indexed="46"/>
      </bottom>
      <diagonal/>
    </border>
    <border>
      <left style="dotted">
        <color indexed="46"/>
      </left>
      <right/>
      <top/>
      <bottom style="dotted">
        <color indexed="46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theme="7" tint="0.39994506668294322"/>
      </right>
      <top style="dotted">
        <color theme="7" tint="0.59996337778862885"/>
      </top>
      <bottom style="dotted">
        <color theme="7" tint="0.59996337778862885"/>
      </bottom>
      <diagonal/>
    </border>
    <border>
      <left style="dotted">
        <color auto="1"/>
      </left>
      <right style="dotted">
        <color theme="7" tint="0.39994506668294322"/>
      </right>
      <top style="dotted">
        <color theme="7" tint="0.59996337778862885"/>
      </top>
      <bottom style="dotted">
        <color auto="1"/>
      </bottom>
      <diagonal/>
    </border>
    <border>
      <left/>
      <right style="dotted">
        <color indexed="46"/>
      </right>
      <top style="dotted">
        <color indexed="46"/>
      </top>
      <bottom style="dotted">
        <color indexed="46"/>
      </bottom>
      <diagonal/>
    </border>
    <border>
      <left style="dotted">
        <color indexed="46"/>
      </left>
      <right style="dotted">
        <color indexed="64"/>
      </right>
      <top style="dotted">
        <color indexed="64"/>
      </top>
      <bottom style="dotted">
        <color indexed="46"/>
      </bottom>
      <diagonal/>
    </border>
    <border>
      <left style="dotted">
        <color indexed="46"/>
      </left>
      <right style="dotted">
        <color indexed="64"/>
      </right>
      <top style="dotted">
        <color indexed="46"/>
      </top>
      <bottom style="dotted">
        <color indexed="46"/>
      </bottom>
      <diagonal/>
    </border>
    <border>
      <left style="dotted">
        <color indexed="46"/>
      </left>
      <right style="dotted">
        <color indexed="64"/>
      </right>
      <top style="dotted">
        <color indexed="46"/>
      </top>
      <bottom style="dotted">
        <color indexed="64"/>
      </bottom>
      <diagonal/>
    </border>
    <border>
      <left style="dotted">
        <color indexed="46"/>
      </left>
      <right style="dotted">
        <color indexed="46"/>
      </right>
      <top style="dotted">
        <color indexed="46"/>
      </top>
      <bottom style="dotted">
        <color indexed="46"/>
      </bottom>
      <diagonal/>
    </border>
    <border>
      <left style="dotted">
        <color indexed="46"/>
      </left>
      <right/>
      <top style="dotted">
        <color indexed="46"/>
      </top>
      <bottom style="dotted">
        <color indexed="46"/>
      </bottom>
      <diagonal/>
    </border>
    <border>
      <left style="medium">
        <color auto="1"/>
      </left>
      <right style="hair">
        <color theme="7" tint="0.59996337778862885"/>
      </right>
      <top style="medium">
        <color auto="1"/>
      </top>
      <bottom style="hair">
        <color theme="7" tint="0.59996337778862885"/>
      </bottom>
      <diagonal/>
    </border>
    <border>
      <left style="hair">
        <color theme="7" tint="0.59996337778862885"/>
      </left>
      <right/>
      <top style="medium">
        <color auto="1"/>
      </top>
      <bottom style="hair">
        <color theme="7" tint="0.59996337778862885"/>
      </bottom>
      <diagonal/>
    </border>
    <border>
      <left style="hair">
        <color theme="7" tint="0.59996337778862885"/>
      </left>
      <right style="medium">
        <color auto="1"/>
      </right>
      <top style="medium">
        <color auto="1"/>
      </top>
      <bottom style="hair">
        <color theme="7" tint="0.59996337778862885"/>
      </bottom>
      <diagonal/>
    </border>
    <border>
      <left style="medium">
        <color auto="1"/>
      </left>
      <right/>
      <top style="hair">
        <color theme="7" tint="0.59996337778862885"/>
      </top>
      <bottom style="hair">
        <color theme="7" tint="0.59996337778862885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auto="1"/>
      </left>
      <right style="hair">
        <color theme="7" tint="0.59996337778862885"/>
      </right>
      <top style="hair">
        <color theme="7" tint="0.59996337778862885"/>
      </top>
      <bottom style="hair">
        <color theme="7" tint="0.59996337778862885"/>
      </bottom>
      <diagonal/>
    </border>
    <border>
      <left style="thin">
        <color theme="7" tint="0.39994506668294322"/>
      </left>
      <right style="medium">
        <color auto="1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medium">
        <color auto="1"/>
      </bottom>
      <diagonal/>
    </border>
    <border>
      <left style="thin">
        <color theme="7" tint="0.39994506668294322"/>
      </left>
      <right style="medium">
        <color auto="1"/>
      </right>
      <top style="thin">
        <color theme="7" tint="0.39994506668294322"/>
      </top>
      <bottom style="medium">
        <color auto="1"/>
      </bottom>
      <diagonal/>
    </border>
    <border>
      <left style="medium">
        <color auto="1"/>
      </left>
      <right style="hair">
        <color theme="7" tint="0.59996337778862885"/>
      </right>
      <top style="hair">
        <color theme="7" tint="0.59996337778862885"/>
      </top>
      <bottom style="medium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46"/>
      </bottom>
      <diagonal/>
    </border>
    <border>
      <left/>
      <right style="dotted">
        <color indexed="64"/>
      </right>
      <top style="dotted">
        <color indexed="64"/>
      </top>
      <bottom style="dotted">
        <color indexed="46"/>
      </bottom>
      <diagonal/>
    </border>
    <border>
      <left style="dotted">
        <color indexed="64"/>
      </left>
      <right/>
      <top style="dotted">
        <color indexed="46"/>
      </top>
      <bottom style="dotted">
        <color indexed="46"/>
      </bottom>
      <diagonal/>
    </border>
    <border>
      <left/>
      <right style="dotted">
        <color indexed="64"/>
      </right>
      <top style="dotted">
        <color indexed="46"/>
      </top>
      <bottom style="dotted">
        <color indexed="46"/>
      </bottom>
      <diagonal/>
    </border>
    <border>
      <left style="dotted">
        <color indexed="64"/>
      </left>
      <right/>
      <top style="dotted">
        <color indexed="46"/>
      </top>
      <bottom style="dotted">
        <color indexed="64"/>
      </bottom>
      <diagonal/>
    </border>
    <border>
      <left/>
      <right style="dotted">
        <color indexed="64"/>
      </right>
      <top style="dotted">
        <color indexed="46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theme="7" tint="-0.24994659260841701"/>
      </left>
      <right style="dotted">
        <color theme="7" tint="-0.24994659260841701"/>
      </right>
      <top style="dotted">
        <color indexed="64"/>
      </top>
      <bottom style="dotted">
        <color indexed="64"/>
      </bottom>
      <diagonal/>
    </border>
    <border>
      <left style="dotted">
        <color theme="7" tint="-0.24994659260841701"/>
      </left>
      <right style="dotted">
        <color theme="7" tint="-0.24994659260841701"/>
      </right>
      <top style="dotted">
        <color indexed="64"/>
      </top>
      <bottom style="dotted">
        <color indexed="46"/>
      </bottom>
      <diagonal/>
    </border>
    <border>
      <left style="dotted">
        <color theme="7" tint="-0.24994659260841701"/>
      </left>
      <right style="dotted">
        <color theme="7" tint="-0.24994659260841701"/>
      </right>
      <top style="dotted">
        <color indexed="46"/>
      </top>
      <bottom style="dotted">
        <color indexed="46"/>
      </bottom>
      <diagonal/>
    </border>
    <border>
      <left style="dotted">
        <color theme="7" tint="-0.24994659260841701"/>
      </left>
      <right style="dotted">
        <color theme="7" tint="-0.24994659260841701"/>
      </right>
      <top style="dotted">
        <color indexed="46"/>
      </top>
      <bottom style="dotted">
        <color indexed="64"/>
      </bottom>
      <diagonal/>
    </border>
    <border>
      <left style="dotted">
        <color theme="7" tint="-0.24994659260841701"/>
      </left>
      <right style="dotted">
        <color theme="7" tint="-0.24994659260841701"/>
      </right>
      <top/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medium">
        <color auto="1"/>
      </left>
      <right style="thin">
        <color theme="7" tint="0.39994506668294322"/>
      </right>
      <top style="hair">
        <color theme="7" tint="0.59996337778862885"/>
      </top>
      <bottom style="medium">
        <color auto="1"/>
      </bottom>
      <diagonal/>
    </border>
    <border>
      <left style="thin">
        <color indexed="64"/>
      </left>
      <right/>
      <top style="thick">
        <color rgb="FF33CC33"/>
      </top>
      <bottom/>
      <diagonal/>
    </border>
    <border>
      <left/>
      <right/>
      <top style="thick">
        <color rgb="FF33CC33"/>
      </top>
      <bottom/>
      <diagonal/>
    </border>
    <border>
      <left/>
      <right/>
      <top/>
      <bottom style="thick">
        <color rgb="FF33CC33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theme="7" tint="0.39994506668294322"/>
      </right>
      <top style="dotted">
        <color auto="1"/>
      </top>
      <bottom style="dotted">
        <color theme="7" tint="0.59996337778862885"/>
      </bottom>
      <diagonal/>
    </border>
    <border>
      <left style="dotted">
        <color indexed="46"/>
      </left>
      <right style="dotted">
        <color indexed="46"/>
      </right>
      <top style="dotted">
        <color indexed="46"/>
      </top>
      <bottom style="dotted">
        <color indexed="64"/>
      </bottom>
      <diagonal/>
    </border>
    <border>
      <left/>
      <right style="dotted">
        <color indexed="46"/>
      </right>
      <top style="dotted">
        <color indexed="46"/>
      </top>
      <bottom style="dotted">
        <color indexed="64"/>
      </bottom>
      <diagonal/>
    </border>
    <border>
      <left style="dotted">
        <color indexed="46"/>
      </left>
      <right style="dotted">
        <color indexed="46"/>
      </right>
      <top style="dotted">
        <color indexed="64"/>
      </top>
      <bottom style="dotted">
        <color indexed="46"/>
      </bottom>
      <diagonal/>
    </border>
    <border>
      <left/>
      <right style="dotted">
        <color theme="7" tint="0.39994506668294322"/>
      </right>
      <top style="dotted">
        <color theme="7" tint="0.59996337778862885"/>
      </top>
      <bottom style="dotted">
        <color theme="7" tint="0.59996337778862885"/>
      </bottom>
      <diagonal/>
    </border>
    <border>
      <left style="dotted">
        <color theme="7" tint="0.39994506668294322"/>
      </left>
      <right/>
      <top/>
      <bottom/>
      <diagonal/>
    </border>
    <border>
      <left style="dotted">
        <color auto="1"/>
      </left>
      <right style="dotted">
        <color theme="7" tint="0.39994506668294322"/>
      </right>
      <top/>
      <bottom style="dotted">
        <color theme="7" tint="0.59996337778862885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theme="7" tint="0.39994506668294322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theme="7" tint="0.39994506668294322"/>
      </left>
      <right/>
      <top/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theme="7" tint="0.39994506668294322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" fontId="6" fillId="0" borderId="0" xfId="0" applyNumberFormat="1" applyFont="1" applyAlignment="1">
      <alignment horizontal="center"/>
    </xf>
    <xf numFmtId="0" fontId="11" fillId="0" borderId="0" xfId="0" applyFont="1"/>
    <xf numFmtId="0" fontId="5" fillId="0" borderId="1" xfId="0" applyFont="1" applyBorder="1"/>
    <xf numFmtId="0" fontId="7" fillId="0" borderId="1" xfId="0" applyFont="1" applyBorder="1"/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4" fillId="0" borderId="2" xfId="0" applyFont="1" applyBorder="1"/>
    <xf numFmtId="0" fontId="0" fillId="0" borderId="3" xfId="0" applyBorder="1"/>
    <xf numFmtId="0" fontId="0" fillId="2" borderId="0" xfId="0" applyFill="1"/>
    <xf numFmtId="0" fontId="1" fillId="0" borderId="0" xfId="0" applyFont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49" fontId="0" fillId="0" borderId="0" xfId="0" applyNumberFormat="1"/>
    <xf numFmtId="0" fontId="19" fillId="0" borderId="0" xfId="0" applyFont="1"/>
    <xf numFmtId="0" fontId="20" fillId="0" borderId="0" xfId="0" applyFont="1" applyBorder="1"/>
    <xf numFmtId="0" fontId="21" fillId="0" borderId="0" xfId="0" applyFont="1"/>
    <xf numFmtId="0" fontId="22" fillId="0" borderId="0" xfId="0" applyFont="1"/>
    <xf numFmtId="0" fontId="22" fillId="0" borderId="4" xfId="0" applyFont="1" applyBorder="1"/>
    <xf numFmtId="0" fontId="22" fillId="0" borderId="5" xfId="0" applyFont="1" applyBorder="1"/>
    <xf numFmtId="0" fontId="22" fillId="0" borderId="2" xfId="0" applyFont="1" applyBorder="1"/>
    <xf numFmtId="0" fontId="22" fillId="0" borderId="7" xfId="0" applyFont="1" applyBorder="1"/>
    <xf numFmtId="0" fontId="2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6" xfId="0" applyFont="1" applyBorder="1"/>
    <xf numFmtId="0" fontId="0" fillId="0" borderId="11" xfId="0" applyBorder="1"/>
    <xf numFmtId="0" fontId="14" fillId="0" borderId="11" xfId="0" applyFont="1" applyBorder="1"/>
    <xf numFmtId="0" fontId="0" fillId="5" borderId="12" xfId="0" applyFill="1" applyBorder="1"/>
    <xf numFmtId="0" fontId="0" fillId="5" borderId="13" xfId="0" applyFill="1" applyBorder="1"/>
    <xf numFmtId="0" fontId="2" fillId="0" borderId="16" xfId="0" applyFont="1" applyBorder="1"/>
    <xf numFmtId="0" fontId="22" fillId="0" borderId="17" xfId="0" applyFont="1" applyBorder="1"/>
    <xf numFmtId="0" fontId="22" fillId="0" borderId="18" xfId="0" applyFont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22" fillId="0" borderId="22" xfId="0" applyFont="1" applyBorder="1"/>
    <xf numFmtId="0" fontId="22" fillId="0" borderId="23" xfId="0" applyFont="1" applyBorder="1"/>
    <xf numFmtId="0" fontId="2" fillId="0" borderId="25" xfId="0" applyFont="1" applyBorder="1"/>
    <xf numFmtId="0" fontId="0" fillId="0" borderId="26" xfId="0" applyBorder="1"/>
    <xf numFmtId="0" fontId="14" fillId="0" borderId="26" xfId="0" applyFont="1" applyBorder="1"/>
    <xf numFmtId="0" fontId="0" fillId="0" borderId="27" xfId="0" applyBorder="1"/>
    <xf numFmtId="0" fontId="27" fillId="0" borderId="0" xfId="0" applyFont="1"/>
    <xf numFmtId="0" fontId="28" fillId="0" borderId="0" xfId="0" applyFont="1"/>
    <xf numFmtId="49" fontId="0" fillId="0" borderId="0" xfId="0" applyNumberFormat="1" applyAlignment="1">
      <alignment horizontal="right"/>
    </xf>
    <xf numFmtId="0" fontId="22" fillId="0" borderId="29" xfId="0" applyFont="1" applyBorder="1"/>
    <xf numFmtId="0" fontId="22" fillId="0" borderId="24" xfId="0" applyFont="1" applyBorder="1"/>
    <xf numFmtId="0" fontId="29" fillId="0" borderId="0" xfId="0" applyFont="1"/>
    <xf numFmtId="164" fontId="30" fillId="0" borderId="30" xfId="0" applyNumberFormat="1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164" fontId="30" fillId="0" borderId="31" xfId="0" applyNumberFormat="1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29" fillId="0" borderId="33" xfId="0" applyFont="1" applyBorder="1"/>
    <xf numFmtId="0" fontId="23" fillId="0" borderId="34" xfId="0" applyFont="1" applyBorder="1"/>
    <xf numFmtId="0" fontId="29" fillId="0" borderId="35" xfId="0" applyFont="1" applyBorder="1"/>
    <xf numFmtId="0" fontId="23" fillId="0" borderId="36" xfId="0" applyFont="1" applyBorder="1"/>
    <xf numFmtId="0" fontId="23" fillId="0" borderId="37" xfId="0" applyFont="1" applyBorder="1"/>
    <xf numFmtId="0" fontId="23" fillId="0" borderId="38" xfId="0" applyFont="1" applyBorder="1"/>
    <xf numFmtId="0" fontId="29" fillId="0" borderId="39" xfId="0" applyFont="1" applyBorder="1"/>
    <xf numFmtId="0" fontId="23" fillId="0" borderId="0" xfId="0" applyFont="1"/>
    <xf numFmtId="0" fontId="14" fillId="0" borderId="28" xfId="0" applyFont="1" applyBorder="1"/>
    <xf numFmtId="0" fontId="3" fillId="0" borderId="29" xfId="0" applyFont="1" applyBorder="1"/>
    <xf numFmtId="0" fontId="22" fillId="0" borderId="28" xfId="0" applyFont="1" applyBorder="1"/>
    <xf numFmtId="0" fontId="2" fillId="0" borderId="40" xfId="0" applyFont="1" applyBorder="1"/>
    <xf numFmtId="0" fontId="2" fillId="0" borderId="41" xfId="0" applyFont="1" applyBorder="1"/>
    <xf numFmtId="0" fontId="0" fillId="0" borderId="42" xfId="0" applyBorder="1"/>
    <xf numFmtId="0" fontId="0" fillId="0" borderId="43" xfId="0" applyBorder="1"/>
    <xf numFmtId="0" fontId="3" fillId="0" borderId="42" xfId="0" applyFont="1" applyBorder="1"/>
    <xf numFmtId="0" fontId="3" fillId="0" borderId="43" xfId="0" applyFont="1" applyBorder="1"/>
    <xf numFmtId="0" fontId="3" fillId="0" borderId="43" xfId="0" applyFont="1" applyBorder="1" applyAlignment="1">
      <alignment vertical="center"/>
    </xf>
    <xf numFmtId="0" fontId="31" fillId="0" borderId="42" xfId="0" applyFont="1" applyBorder="1"/>
    <xf numFmtId="0" fontId="31" fillId="0" borderId="43" xfId="0" applyFont="1" applyBorder="1"/>
    <xf numFmtId="0" fontId="0" fillId="0" borderId="44" xfId="0" applyBorder="1"/>
    <xf numFmtId="0" fontId="0" fillId="0" borderId="45" xfId="0" applyBorder="1"/>
    <xf numFmtId="0" fontId="0" fillId="2" borderId="46" xfId="0" applyFill="1" applyBorder="1"/>
    <xf numFmtId="0" fontId="0" fillId="2" borderId="47" xfId="0" applyFill="1" applyBorder="1"/>
    <xf numFmtId="0" fontId="22" fillId="0" borderId="24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2" fillId="0" borderId="49" xfId="0" applyFont="1" applyBorder="1"/>
    <xf numFmtId="0" fontId="0" fillId="0" borderId="50" xfId="0" applyBorder="1"/>
    <xf numFmtId="0" fontId="3" fillId="0" borderId="50" xfId="0" applyFont="1" applyBorder="1"/>
    <xf numFmtId="0" fontId="3" fillId="0" borderId="50" xfId="0" applyFont="1" applyBorder="1" applyAlignment="1">
      <alignment vertical="center"/>
    </xf>
    <xf numFmtId="0" fontId="31" fillId="0" borderId="50" xfId="0" applyFont="1" applyBorder="1"/>
    <xf numFmtId="0" fontId="0" fillId="0" borderId="51" xfId="0" applyBorder="1"/>
    <xf numFmtId="0" fontId="0" fillId="2" borderId="48" xfId="0" applyFill="1" applyBorder="1"/>
    <xf numFmtId="0" fontId="0" fillId="2" borderId="52" xfId="0" applyFill="1" applyBorder="1"/>
    <xf numFmtId="0" fontId="0" fillId="0" borderId="28" xfId="0" applyBorder="1"/>
    <xf numFmtId="0" fontId="3" fillId="0" borderId="28" xfId="0" applyFont="1" applyBorder="1" applyAlignment="1">
      <alignment horizontal="left" vertical="center"/>
    </xf>
    <xf numFmtId="0" fontId="14" fillId="0" borderId="28" xfId="0" applyFont="1" applyBorder="1" applyAlignment="1">
      <alignment vertical="center"/>
    </xf>
    <xf numFmtId="0" fontId="2" fillId="0" borderId="53" xfId="0" applyFont="1" applyBorder="1" applyAlignment="1">
      <alignment horizontal="center"/>
    </xf>
    <xf numFmtId="0" fontId="25" fillId="0" borderId="54" xfId="0" applyFont="1" applyBorder="1" applyAlignment="1">
      <alignment horizontal="center"/>
    </xf>
    <xf numFmtId="0" fontId="25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0" fillId="0" borderId="57" xfId="0" applyBorder="1"/>
    <xf numFmtId="0" fontId="1" fillId="0" borderId="0" xfId="0" applyFont="1" applyBorder="1"/>
    <xf numFmtId="0" fontId="21" fillId="0" borderId="0" xfId="0" applyFont="1" applyBorder="1"/>
    <xf numFmtId="0" fontId="21" fillId="0" borderId="57" xfId="0" applyFont="1" applyBorder="1"/>
    <xf numFmtId="0" fontId="0" fillId="0" borderId="56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3" fillId="0" borderId="59" xfId="0" applyFont="1" applyBorder="1"/>
    <xf numFmtId="0" fontId="21" fillId="0" borderId="60" xfId="0" applyFont="1" applyBorder="1"/>
    <xf numFmtId="0" fontId="32" fillId="0" borderId="56" xfId="0" applyFont="1" applyBorder="1" applyAlignment="1">
      <alignment horizontal="center"/>
    </xf>
    <xf numFmtId="0" fontId="33" fillId="0" borderId="0" xfId="0" applyFont="1" applyBorder="1"/>
    <xf numFmtId="0" fontId="34" fillId="4" borderId="0" xfId="0" applyFont="1" applyFill="1" applyBorder="1" applyAlignment="1">
      <alignment horizontal="center"/>
    </xf>
    <xf numFmtId="0" fontId="18" fillId="0" borderId="57" xfId="0" applyFont="1" applyBorder="1"/>
    <xf numFmtId="0" fontId="18" fillId="0" borderId="0" xfId="0" applyFont="1" applyBorder="1"/>
    <xf numFmtId="0" fontId="11" fillId="0" borderId="0" xfId="0" applyFont="1" applyAlignment="1">
      <alignment horizontal="center"/>
    </xf>
    <xf numFmtId="0" fontId="35" fillId="0" borderId="1" xfId="0" applyFont="1" applyBorder="1"/>
    <xf numFmtId="0" fontId="36" fillId="0" borderId="1" xfId="0" applyFont="1" applyBorder="1"/>
    <xf numFmtId="0" fontId="36" fillId="0" borderId="0" xfId="0" applyFont="1"/>
    <xf numFmtId="0" fontId="35" fillId="0" borderId="0" xfId="0" applyFont="1"/>
    <xf numFmtId="0" fontId="3" fillId="0" borderId="24" xfId="0" applyFont="1" applyBorder="1"/>
    <xf numFmtId="0" fontId="29" fillId="0" borderId="61" xfId="0" applyFont="1" applyBorder="1"/>
    <xf numFmtId="0" fontId="28" fillId="6" borderId="0" xfId="0" applyFont="1" applyFill="1"/>
    <xf numFmtId="0" fontId="3" fillId="0" borderId="24" xfId="0" applyFont="1" applyBorder="1" applyAlignment="1">
      <alignment vertical="center"/>
    </xf>
    <xf numFmtId="0" fontId="22" fillId="0" borderId="28" xfId="0" applyFont="1" applyBorder="1" applyAlignment="1">
      <alignment horizontal="center" vertical="center"/>
    </xf>
    <xf numFmtId="0" fontId="37" fillId="0" borderId="0" xfId="0" applyFont="1" applyBorder="1"/>
    <xf numFmtId="0" fontId="37" fillId="0" borderId="0" xfId="0" applyFont="1" applyFill="1" applyBorder="1"/>
    <xf numFmtId="0" fontId="37" fillId="0" borderId="28" xfId="0" applyFont="1" applyBorder="1" applyAlignment="1">
      <alignment horizontal="left"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Fill="1" applyBorder="1"/>
    <xf numFmtId="0" fontId="0" fillId="5" borderId="62" xfId="0" applyFill="1" applyBorder="1"/>
    <xf numFmtId="0" fontId="0" fillId="5" borderId="63" xfId="0" applyFill="1" applyBorder="1"/>
    <xf numFmtId="49" fontId="1" fillId="0" borderId="0" xfId="0" applyNumberFormat="1" applyFont="1" applyAlignment="1">
      <alignment horizontal="right"/>
    </xf>
    <xf numFmtId="0" fontId="15" fillId="0" borderId="26" xfId="0" applyFont="1" applyBorder="1"/>
    <xf numFmtId="0" fontId="0" fillId="2" borderId="65" xfId="0" applyFill="1" applyBorder="1"/>
    <xf numFmtId="0" fontId="2" fillId="6" borderId="66" xfId="0" applyFont="1" applyFill="1" applyBorder="1"/>
    <xf numFmtId="0" fontId="0" fillId="6" borderId="68" xfId="0" applyFill="1" applyBorder="1"/>
    <xf numFmtId="0" fontId="0" fillId="2" borderId="70" xfId="0" applyFill="1" applyBorder="1"/>
    <xf numFmtId="0" fontId="22" fillId="2" borderId="70" xfId="0" applyFont="1" applyFill="1" applyBorder="1"/>
    <xf numFmtId="0" fontId="22" fillId="0" borderId="71" xfId="0" applyFont="1" applyBorder="1"/>
    <xf numFmtId="0" fontId="22" fillId="0" borderId="28" xfId="0" applyFont="1" applyBorder="1" applyAlignment="1">
      <alignment horizontal="center"/>
    </xf>
    <xf numFmtId="0" fontId="0" fillId="0" borderId="72" xfId="0" applyBorder="1"/>
    <xf numFmtId="0" fontId="22" fillId="0" borderId="73" xfId="0" applyFont="1" applyBorder="1"/>
    <xf numFmtId="0" fontId="2" fillId="0" borderId="74" xfId="0" applyFont="1" applyBorder="1"/>
    <xf numFmtId="0" fontId="22" fillId="0" borderId="75" xfId="0" applyFont="1" applyBorder="1"/>
    <xf numFmtId="0" fontId="22" fillId="0" borderId="75" xfId="0" applyFont="1" applyBorder="1" applyAlignment="1">
      <alignment vertical="center"/>
    </xf>
    <xf numFmtId="0" fontId="22" fillId="0" borderId="77" xfId="0" applyFont="1" applyBorder="1"/>
    <xf numFmtId="0" fontId="0" fillId="3" borderId="46" xfId="0" applyFill="1" applyBorder="1"/>
    <xf numFmtId="0" fontId="0" fillId="3" borderId="70" xfId="0" applyFill="1" applyBorder="1"/>
    <xf numFmtId="0" fontId="0" fillId="3" borderId="84" xfId="0" applyFill="1" applyBorder="1"/>
    <xf numFmtId="0" fontId="0" fillId="3" borderId="83" xfId="0" applyFill="1" applyBorder="1"/>
    <xf numFmtId="0" fontId="2" fillId="7" borderId="16" xfId="0" applyFont="1" applyFill="1" applyBorder="1"/>
    <xf numFmtId="0" fontId="22" fillId="7" borderId="71" xfId="0" applyFont="1" applyFill="1" applyBorder="1"/>
    <xf numFmtId="0" fontId="0" fillId="7" borderId="28" xfId="0" applyFill="1" applyBorder="1"/>
    <xf numFmtId="0" fontId="22" fillId="7" borderId="22" xfId="0" applyFont="1" applyFill="1" applyBorder="1"/>
    <xf numFmtId="0" fontId="3" fillId="7" borderId="24" xfId="0" applyFont="1" applyFill="1" applyBorder="1" applyAlignment="1">
      <alignment vertical="center"/>
    </xf>
    <xf numFmtId="0" fontId="14" fillId="7" borderId="28" xfId="0" applyFont="1" applyFill="1" applyBorder="1"/>
    <xf numFmtId="0" fontId="0" fillId="7" borderId="72" xfId="0" applyFill="1" applyBorder="1"/>
    <xf numFmtId="0" fontId="22" fillId="7" borderId="23" xfId="0" applyFont="1" applyFill="1" applyBorder="1"/>
    <xf numFmtId="0" fontId="1" fillId="0" borderId="28" xfId="0" applyFont="1" applyBorder="1"/>
    <xf numFmtId="0" fontId="31" fillId="0" borderId="49" xfId="0" applyFont="1" applyBorder="1"/>
    <xf numFmtId="0" fontId="0" fillId="0" borderId="0" xfId="0" applyFill="1"/>
    <xf numFmtId="0" fontId="22" fillId="0" borderId="23" xfId="0" applyFont="1" applyFill="1" applyBorder="1"/>
    <xf numFmtId="0" fontId="14" fillId="0" borderId="26" xfId="0" applyFont="1" applyFill="1" applyBorder="1"/>
    <xf numFmtId="0" fontId="32" fillId="0" borderId="16" xfId="0" applyFont="1" applyBorder="1"/>
    <xf numFmtId="0" fontId="33" fillId="0" borderId="43" xfId="0" applyFont="1" applyBorder="1" applyAlignment="1">
      <alignment vertical="center"/>
    </xf>
    <xf numFmtId="0" fontId="0" fillId="3" borderId="87" xfId="0" applyFill="1" applyBorder="1" applyAlignment="1">
      <alignment textRotation="90"/>
    </xf>
    <xf numFmtId="0" fontId="22" fillId="7" borderId="77" xfId="0" applyFont="1" applyFill="1" applyBorder="1"/>
    <xf numFmtId="0" fontId="22" fillId="6" borderId="77" xfId="0" applyFont="1" applyFill="1" applyBorder="1"/>
    <xf numFmtId="0" fontId="22" fillId="6" borderId="22" xfId="0" applyFont="1" applyFill="1" applyBorder="1"/>
    <xf numFmtId="0" fontId="0" fillId="7" borderId="46" xfId="0" applyFill="1" applyBorder="1"/>
    <xf numFmtId="0" fontId="0" fillId="6" borderId="0" xfId="0" applyFill="1"/>
    <xf numFmtId="0" fontId="0" fillId="7" borderId="0" xfId="0" applyFill="1"/>
    <xf numFmtId="0" fontId="22" fillId="6" borderId="71" xfId="0" applyFont="1" applyFill="1" applyBorder="1"/>
    <xf numFmtId="0" fontId="2" fillId="6" borderId="16" xfId="0" applyFont="1" applyFill="1" applyBorder="1"/>
    <xf numFmtId="0" fontId="22" fillId="6" borderId="17" xfId="0" applyFont="1" applyFill="1" applyBorder="1"/>
    <xf numFmtId="0" fontId="22" fillId="6" borderId="18" xfId="0" applyFont="1" applyFill="1" applyBorder="1"/>
    <xf numFmtId="0" fontId="2" fillId="6" borderId="25" xfId="0" applyFont="1" applyFill="1" applyBorder="1"/>
    <xf numFmtId="0" fontId="2" fillId="6" borderId="0" xfId="0" applyFont="1" applyFill="1" applyBorder="1"/>
    <xf numFmtId="0" fontId="0" fillId="6" borderId="0" xfId="0" applyFill="1" applyAlignment="1">
      <alignment horizontal="center"/>
    </xf>
    <xf numFmtId="0" fontId="3" fillId="6" borderId="0" xfId="0" applyFont="1" applyFill="1" applyBorder="1"/>
    <xf numFmtId="49" fontId="0" fillId="6" borderId="0" xfId="0" applyNumberFormat="1" applyFill="1"/>
    <xf numFmtId="0" fontId="40" fillId="6" borderId="0" xfId="0" applyFont="1" applyFill="1"/>
    <xf numFmtId="0" fontId="24" fillId="6" borderId="0" xfId="0" applyFont="1" applyFill="1" applyAlignment="1">
      <alignment horizontal="center"/>
    </xf>
    <xf numFmtId="0" fontId="0" fillId="6" borderId="28" xfId="0" applyFill="1" applyBorder="1"/>
    <xf numFmtId="0" fontId="22" fillId="6" borderId="24" xfId="0" applyFont="1" applyFill="1" applyBorder="1"/>
    <xf numFmtId="0" fontId="3" fillId="6" borderId="24" xfId="0" applyFont="1" applyFill="1" applyBorder="1"/>
    <xf numFmtId="0" fontId="22" fillId="6" borderId="29" xfId="0" applyFont="1" applyFill="1" applyBorder="1"/>
    <xf numFmtId="0" fontId="15" fillId="6" borderId="26" xfId="0" applyFont="1" applyFill="1" applyBorder="1"/>
    <xf numFmtId="0" fontId="40" fillId="6" borderId="0" xfId="0" applyFont="1" applyFill="1" applyBorder="1"/>
    <xf numFmtId="0" fontId="3" fillId="6" borderId="24" xfId="0" applyFont="1" applyFill="1" applyBorder="1" applyAlignment="1">
      <alignment vertical="center"/>
    </xf>
    <xf numFmtId="0" fontId="22" fillId="6" borderId="24" xfId="0" applyFont="1" applyFill="1" applyBorder="1" applyAlignment="1">
      <alignment vertical="center"/>
    </xf>
    <xf numFmtId="0" fontId="22" fillId="6" borderId="29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/>
    </xf>
    <xf numFmtId="0" fontId="22" fillId="6" borderId="28" xfId="0" applyFont="1" applyFill="1" applyBorder="1" applyAlignment="1">
      <alignment horizontal="center" vertical="center"/>
    </xf>
    <xf numFmtId="0" fontId="20" fillId="6" borderId="0" xfId="0" applyFont="1" applyFill="1" applyBorder="1"/>
    <xf numFmtId="0" fontId="28" fillId="6" borderId="0" xfId="0" applyFont="1" applyFill="1" applyAlignment="1">
      <alignment vertical="center"/>
    </xf>
    <xf numFmtId="16" fontId="6" fillId="6" borderId="0" xfId="0" applyNumberFormat="1" applyFont="1" applyFill="1" applyAlignment="1">
      <alignment horizontal="center"/>
    </xf>
    <xf numFmtId="0" fontId="0" fillId="6" borderId="26" xfId="0" applyFill="1" applyBorder="1"/>
    <xf numFmtId="0" fontId="14" fillId="6" borderId="28" xfId="0" applyFont="1" applyFill="1" applyBorder="1"/>
    <xf numFmtId="0" fontId="14" fillId="6" borderId="26" xfId="0" applyFont="1" applyFill="1" applyBorder="1"/>
    <xf numFmtId="0" fontId="22" fillId="6" borderId="23" xfId="0" applyFont="1" applyFill="1" applyBorder="1"/>
    <xf numFmtId="0" fontId="0" fillId="6" borderId="72" xfId="0" applyFill="1" applyBorder="1"/>
    <xf numFmtId="0" fontId="22" fillId="6" borderId="73" xfId="0" applyFont="1" applyFill="1" applyBorder="1"/>
    <xf numFmtId="0" fontId="0" fillId="6" borderId="27" xfId="0" applyFill="1" applyBorder="1"/>
    <xf numFmtId="0" fontId="16" fillId="6" borderId="10" xfId="0" applyFont="1" applyFill="1" applyBorder="1" applyAlignment="1">
      <alignment horizontal="center"/>
    </xf>
    <xf numFmtId="0" fontId="41" fillId="0" borderId="67" xfId="0" applyFont="1" applyBorder="1" applyAlignment="1">
      <alignment horizontal="center" wrapText="1"/>
    </xf>
    <xf numFmtId="0" fontId="41" fillId="0" borderId="69" xfId="0" applyFont="1" applyBorder="1" applyAlignment="1">
      <alignment horizontal="center"/>
    </xf>
    <xf numFmtId="0" fontId="38" fillId="0" borderId="56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64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0" xfId="0" applyFont="1" applyBorder="1" applyAlignment="1"/>
    <xf numFmtId="0" fontId="17" fillId="0" borderId="10" xfId="0" applyFont="1" applyBorder="1" applyAlignment="1">
      <alignment horizontal="center"/>
    </xf>
    <xf numFmtId="0" fontId="0" fillId="3" borderId="86" xfId="0" applyFill="1" applyBorder="1" applyAlignment="1">
      <alignment horizontal="left"/>
    </xf>
    <xf numFmtId="0" fontId="0" fillId="7" borderId="82" xfId="0" applyFill="1" applyBorder="1" applyAlignment="1">
      <alignment horizontal="left"/>
    </xf>
    <xf numFmtId="0" fontId="0" fillId="7" borderId="78" xfId="0" applyFill="1" applyBorder="1" applyAlignment="1">
      <alignment horizontal="left"/>
    </xf>
    <xf numFmtId="0" fontId="0" fillId="7" borderId="79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0" fillId="7" borderId="76" xfId="0" applyFill="1" applyBorder="1" applyAlignment="1">
      <alignment horizontal="left"/>
    </xf>
    <xf numFmtId="0" fontId="0" fillId="7" borderId="10" xfId="0" applyFill="1" applyBorder="1" applyAlignment="1">
      <alignment horizontal="left"/>
    </xf>
    <xf numFmtId="0" fontId="43" fillId="7" borderId="0" xfId="0" applyFont="1" applyFill="1" applyAlignment="1">
      <alignment horizontal="left"/>
    </xf>
    <xf numFmtId="0" fontId="42" fillId="7" borderId="0" xfId="0" applyFont="1" applyFill="1" applyAlignment="1">
      <alignment horizontal="left"/>
    </xf>
    <xf numFmtId="0" fontId="43" fillId="7" borderId="76" xfId="0" applyFont="1" applyFill="1" applyBorder="1" applyAlignment="1">
      <alignment horizontal="left"/>
    </xf>
    <xf numFmtId="0" fontId="43" fillId="7" borderId="10" xfId="0" applyFont="1" applyFill="1" applyBorder="1" applyAlignment="1">
      <alignment horizontal="left"/>
    </xf>
    <xf numFmtId="0" fontId="42" fillId="7" borderId="80" xfId="0" applyFont="1" applyFill="1" applyBorder="1" applyAlignment="1">
      <alignment horizontal="left"/>
    </xf>
    <xf numFmtId="0" fontId="42" fillId="7" borderId="81" xfId="0" applyFont="1" applyFill="1" applyBorder="1" applyAlignment="1">
      <alignment horizontal="left"/>
    </xf>
    <xf numFmtId="0" fontId="42" fillId="7" borderId="85" xfId="0" applyFont="1" applyFill="1" applyBorder="1" applyAlignment="1">
      <alignment horizontal="left"/>
    </xf>
    <xf numFmtId="0" fontId="31" fillId="7" borderId="0" xfId="0" applyFont="1" applyFill="1" applyAlignment="1">
      <alignment horizontal="left"/>
    </xf>
    <xf numFmtId="0" fontId="31" fillId="7" borderId="76" xfId="0" applyFont="1" applyFill="1" applyBorder="1" applyAlignment="1">
      <alignment horizontal="left"/>
    </xf>
    <xf numFmtId="0" fontId="31" fillId="7" borderId="0" xfId="0" applyFont="1" applyFill="1" applyBorder="1" applyAlignment="1">
      <alignment horizontal="left"/>
    </xf>
    <xf numFmtId="0" fontId="31" fillId="7" borderId="10" xfId="0" applyFont="1" applyFill="1" applyBorder="1" applyAlignment="1">
      <alignment horizontal="left"/>
    </xf>
    <xf numFmtId="0" fontId="43" fillId="7" borderId="0" xfId="0" applyFont="1" applyFill="1" applyBorder="1" applyAlignment="1">
      <alignment horizontal="left"/>
    </xf>
    <xf numFmtId="0" fontId="0" fillId="7" borderId="0" xfId="0" applyFill="1" applyBorder="1" applyAlignment="1">
      <alignment horizontal="left"/>
    </xf>
    <xf numFmtId="0" fontId="42" fillId="7" borderId="88" xfId="0" applyFont="1" applyFill="1" applyBorder="1" applyAlignment="1">
      <alignment horizontal="left"/>
    </xf>
    <xf numFmtId="0" fontId="42" fillId="7" borderId="89" xfId="0" applyFont="1" applyFill="1" applyBorder="1" applyAlignment="1">
      <alignment horizontal="left"/>
    </xf>
    <xf numFmtId="0" fontId="42" fillId="7" borderId="90" xfId="0" applyFont="1" applyFill="1" applyBorder="1" applyAlignment="1">
      <alignment horizontal="left"/>
    </xf>
    <xf numFmtId="0" fontId="42" fillId="7" borderId="76" xfId="0" applyFont="1" applyFill="1" applyBorder="1" applyAlignment="1">
      <alignment horizontal="left"/>
    </xf>
    <xf numFmtId="0" fontId="42" fillId="7" borderId="10" xfId="0" applyFont="1" applyFill="1" applyBorder="1" applyAlignment="1">
      <alignment horizontal="left"/>
    </xf>
    <xf numFmtId="0" fontId="0" fillId="3" borderId="70" xfId="0" applyFill="1" applyBorder="1" applyAlignment="1">
      <alignment horizontal="left"/>
    </xf>
    <xf numFmtId="0" fontId="0" fillId="0" borderId="0" xfId="0" applyAlignment="1">
      <alignment horizontal="left"/>
    </xf>
    <xf numFmtId="0" fontId="31" fillId="0" borderId="0" xfId="0" applyFont="1" applyAlignment="1">
      <alignment horizontal="left"/>
    </xf>
    <xf numFmtId="0" fontId="0" fillId="0" borderId="78" xfId="0" applyBorder="1" applyAlignment="1">
      <alignment horizontal="left"/>
    </xf>
    <xf numFmtId="0" fontId="43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0" fillId="0" borderId="76" xfId="0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  <color rgb="FF00CC00"/>
      <color rgb="FFCCFFCC"/>
      <color rgb="FFCCFF99"/>
      <color rgb="FF99FFCC"/>
      <color rgb="FF66FF99"/>
      <color rgb="FFFFFF66"/>
      <color rgb="FF33CC33"/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77"/>
  <sheetViews>
    <sheetView showZeros="0" topLeftCell="A20" workbookViewId="0">
      <selection activeCell="I41" sqref="I41"/>
    </sheetView>
  </sheetViews>
  <sheetFormatPr baseColWidth="10" defaultRowHeight="13.2" x14ac:dyDescent="0.25"/>
  <cols>
    <col min="1" max="1" width="9.88671875" customWidth="1"/>
    <col min="2" max="2" width="2.6640625" style="29" customWidth="1"/>
    <col min="3" max="3" width="21.6640625" customWidth="1"/>
    <col min="4" max="4" width="2.6640625" style="29" customWidth="1"/>
    <col min="5" max="5" width="21.6640625" customWidth="1"/>
    <col min="6" max="6" width="2.6640625" style="29" customWidth="1"/>
    <col min="7" max="7" width="21.6640625" customWidth="1"/>
    <col min="8" max="8" width="2.6640625" style="29" customWidth="1"/>
    <col min="9" max="9" width="21.6640625" customWidth="1"/>
    <col min="10" max="10" width="2" customWidth="1"/>
    <col min="11" max="11" width="4.5546875" style="4" customWidth="1"/>
    <col min="12" max="12" width="15.6640625" customWidth="1"/>
    <col min="13" max="14" width="4.44140625" customWidth="1"/>
    <col min="15" max="15" width="15.6640625" customWidth="1"/>
    <col min="16" max="16" width="15.6640625" style="25" customWidth="1"/>
    <col min="17" max="17" width="22.33203125" customWidth="1"/>
    <col min="18" max="18" width="15.6640625" style="19" customWidth="1"/>
    <col min="19" max="22" width="15.6640625" customWidth="1"/>
    <col min="23" max="23" width="15.6640625" style="34" customWidth="1"/>
    <col min="24" max="24" width="6.33203125" style="34" customWidth="1"/>
    <col min="25" max="60" width="3.6640625" style="4" customWidth="1"/>
    <col min="61" max="62" width="3.6640625" customWidth="1"/>
  </cols>
  <sheetData>
    <row r="1" spans="1:258" ht="13.8" thickBot="1" x14ac:dyDescent="0.3">
      <c r="B1" s="146"/>
      <c r="C1" s="146"/>
      <c r="D1" s="147"/>
      <c r="E1" s="146"/>
      <c r="F1" s="147"/>
      <c r="G1" s="146"/>
      <c r="H1" s="147"/>
      <c r="I1" s="146"/>
      <c r="J1" s="143"/>
    </row>
    <row r="2" spans="1:258" ht="11.1" customHeight="1" thickTop="1" x14ac:dyDescent="0.25">
      <c r="B2" s="161"/>
      <c r="C2" s="160" t="s">
        <v>72</v>
      </c>
      <c r="D2" s="161"/>
      <c r="E2" s="160" t="s">
        <v>104</v>
      </c>
      <c r="F2" s="48"/>
      <c r="G2" s="47" t="s">
        <v>74</v>
      </c>
      <c r="H2" s="49"/>
      <c r="I2" s="55" t="s">
        <v>106</v>
      </c>
      <c r="J2" s="20"/>
      <c r="K2" s="106"/>
      <c r="L2" s="107"/>
      <c r="M2" s="107"/>
      <c r="N2" s="108"/>
      <c r="O2" s="217"/>
      <c r="P2" s="218"/>
      <c r="Q2" s="130"/>
      <c r="R2" s="137"/>
    </row>
    <row r="3" spans="1:258" ht="11.1" customHeight="1" x14ac:dyDescent="0.25">
      <c r="B3" s="163"/>
      <c r="C3" s="162"/>
      <c r="D3" s="163"/>
      <c r="E3" s="162"/>
      <c r="F3" s="63"/>
      <c r="G3" s="103"/>
      <c r="H3" s="62"/>
      <c r="I3" s="142"/>
      <c r="J3" s="20"/>
      <c r="K3" s="109"/>
      <c r="L3" s="21"/>
      <c r="M3" s="21"/>
      <c r="N3" s="110"/>
      <c r="O3" s="217"/>
      <c r="P3" s="218"/>
      <c r="Q3" s="60"/>
      <c r="R3" s="137"/>
    </row>
    <row r="4" spans="1:258" ht="11.1" customHeight="1" x14ac:dyDescent="0.25">
      <c r="A4" s="4" t="s">
        <v>0</v>
      </c>
      <c r="B4" s="163"/>
      <c r="C4" s="164" t="s">
        <v>73</v>
      </c>
      <c r="D4" s="163"/>
      <c r="E4" s="131" t="s">
        <v>105</v>
      </c>
      <c r="F4" s="94"/>
      <c r="G4" s="97" t="s">
        <v>75</v>
      </c>
      <c r="H4" s="149"/>
      <c r="I4" s="86" t="s">
        <v>50</v>
      </c>
      <c r="J4" s="20"/>
      <c r="K4" s="109"/>
      <c r="L4" s="111"/>
      <c r="M4" s="112"/>
      <c r="N4" s="113"/>
      <c r="O4" s="133"/>
      <c r="Q4" s="130"/>
      <c r="R4" s="138"/>
      <c r="Y4" s="35">
        <f>B4</f>
        <v>0</v>
      </c>
      <c r="Z4" s="36">
        <f>D4</f>
        <v>0</v>
      </c>
      <c r="AA4" s="36">
        <f>F4</f>
        <v>0</v>
      </c>
      <c r="AB4" s="37">
        <f>H4</f>
        <v>0</v>
      </c>
      <c r="AC4" s="35">
        <f>B13</f>
        <v>0</v>
      </c>
      <c r="AD4" s="36">
        <f>D13</f>
        <v>0</v>
      </c>
      <c r="AE4" s="36">
        <f>F13</f>
        <v>0</v>
      </c>
      <c r="AF4" s="37">
        <f>H13</f>
        <v>0</v>
      </c>
      <c r="AG4" s="35">
        <f>B22</f>
        <v>0</v>
      </c>
      <c r="AH4" s="36">
        <f>D22</f>
        <v>0</v>
      </c>
      <c r="AI4" s="36">
        <f>F22</f>
        <v>0</v>
      </c>
      <c r="AJ4" s="37">
        <f>H22</f>
        <v>0</v>
      </c>
      <c r="AK4" s="35">
        <f>B31</f>
        <v>0</v>
      </c>
      <c r="AL4" s="36">
        <f>D31</f>
        <v>0</v>
      </c>
      <c r="AM4" s="36">
        <f>F31</f>
        <v>0</v>
      </c>
      <c r="AN4" s="37">
        <f>H31</f>
        <v>0</v>
      </c>
      <c r="AO4" s="4">
        <f>B40</f>
        <v>0</v>
      </c>
      <c r="AP4" s="4">
        <f>D40</f>
        <v>0</v>
      </c>
      <c r="AQ4" s="4">
        <f>F40</f>
        <v>0</v>
      </c>
      <c r="AR4" s="4">
        <f>H40</f>
        <v>0</v>
      </c>
    </row>
    <row r="5" spans="1:258" ht="11.1" customHeight="1" x14ac:dyDescent="0.25">
      <c r="A5" s="223">
        <v>21</v>
      </c>
      <c r="B5" s="163"/>
      <c r="C5" s="164" t="s">
        <v>58</v>
      </c>
      <c r="D5" s="163"/>
      <c r="E5" s="131" t="s">
        <v>6</v>
      </c>
      <c r="F5" s="94"/>
      <c r="G5" s="97" t="s">
        <v>6</v>
      </c>
      <c r="H5" s="132"/>
      <c r="I5" s="97" t="s">
        <v>51</v>
      </c>
      <c r="J5" s="20"/>
      <c r="K5" s="114"/>
      <c r="L5" s="21"/>
      <c r="M5" s="21"/>
      <c r="N5" s="113"/>
      <c r="O5" s="134"/>
      <c r="Q5" s="130"/>
      <c r="R5" s="138"/>
      <c r="X5" s="34" t="s">
        <v>15</v>
      </c>
    </row>
    <row r="6" spans="1:258" ht="11.1" customHeight="1" x14ac:dyDescent="0.25">
      <c r="A6" s="224"/>
      <c r="B6" s="163"/>
      <c r="C6" s="164"/>
      <c r="D6" s="163"/>
      <c r="E6" s="131" t="s">
        <v>60</v>
      </c>
      <c r="F6" s="94"/>
      <c r="G6" s="97" t="s">
        <v>47</v>
      </c>
      <c r="H6" s="132"/>
      <c r="I6" s="86"/>
      <c r="J6" s="20"/>
      <c r="K6" s="118"/>
      <c r="L6" s="119"/>
      <c r="M6" s="120"/>
      <c r="N6" s="121"/>
      <c r="O6" s="134"/>
      <c r="Q6" s="60"/>
      <c r="R6" s="138"/>
      <c r="W6" s="34" t="s">
        <v>8</v>
      </c>
      <c r="X6" s="34">
        <f>SUM(Y6:AR6)</f>
        <v>0</v>
      </c>
      <c r="Y6" s="4" t="str">
        <f t="shared" ref="Y6:AH18" si="0">IF(Y$4=$W6,1,"")</f>
        <v/>
      </c>
      <c r="Z6" s="4" t="str">
        <f t="shared" si="0"/>
        <v/>
      </c>
      <c r="AA6" s="4" t="str">
        <f t="shared" si="0"/>
        <v/>
      </c>
      <c r="AB6" s="4" t="str">
        <f t="shared" si="0"/>
        <v/>
      </c>
      <c r="AC6" s="4" t="str">
        <f t="shared" si="0"/>
        <v/>
      </c>
      <c r="AD6" s="4" t="str">
        <f t="shared" si="0"/>
        <v/>
      </c>
      <c r="AE6" s="4" t="str">
        <f t="shared" si="0"/>
        <v/>
      </c>
      <c r="AF6" s="4" t="str">
        <f t="shared" si="0"/>
        <v/>
      </c>
      <c r="AG6" s="4" t="str">
        <f t="shared" si="0"/>
        <v/>
      </c>
      <c r="AH6" s="4" t="str">
        <f t="shared" si="0"/>
        <v/>
      </c>
      <c r="AI6" s="4" t="str">
        <f t="shared" ref="AI6:AR18" si="1">IF(AI$4=$W6,1,"")</f>
        <v/>
      </c>
      <c r="AJ6" s="4" t="str">
        <f t="shared" si="1"/>
        <v/>
      </c>
      <c r="AK6" s="4" t="str">
        <f t="shared" si="1"/>
        <v/>
      </c>
      <c r="AL6" s="4" t="str">
        <f t="shared" si="1"/>
        <v/>
      </c>
      <c r="AM6" s="4" t="str">
        <f t="shared" si="1"/>
        <v/>
      </c>
      <c r="AN6" s="4" t="str">
        <f t="shared" si="1"/>
        <v/>
      </c>
      <c r="AO6" s="4" t="str">
        <f t="shared" si="1"/>
        <v/>
      </c>
      <c r="AP6" s="4" t="str">
        <f t="shared" si="1"/>
        <v/>
      </c>
      <c r="AQ6" s="4" t="str">
        <f t="shared" si="1"/>
        <v/>
      </c>
      <c r="AR6" s="4" t="str">
        <f t="shared" si="1"/>
        <v/>
      </c>
    </row>
    <row r="7" spans="1:258" ht="11.1" customHeight="1" x14ac:dyDescent="0.25">
      <c r="A7" s="5" t="s">
        <v>66</v>
      </c>
      <c r="B7" s="163"/>
      <c r="C7" s="162"/>
      <c r="D7" s="163"/>
      <c r="E7" s="131"/>
      <c r="F7" s="63"/>
      <c r="G7" s="97"/>
      <c r="H7" s="63"/>
      <c r="I7" s="56"/>
      <c r="J7" s="20"/>
      <c r="K7" s="118"/>
      <c r="L7" s="119"/>
      <c r="M7" s="120"/>
      <c r="N7" s="121"/>
      <c r="O7" s="134"/>
      <c r="Q7" s="130"/>
      <c r="R7" s="138"/>
      <c r="W7" s="34" t="s">
        <v>16</v>
      </c>
      <c r="X7" s="34">
        <f t="shared" ref="X7:X18" si="2">SUM(Y7:AR7)</f>
        <v>0</v>
      </c>
      <c r="Y7" s="4" t="str">
        <f t="shared" si="0"/>
        <v/>
      </c>
      <c r="Z7" s="4" t="str">
        <f t="shared" si="0"/>
        <v/>
      </c>
      <c r="AA7" s="4" t="str">
        <f t="shared" si="0"/>
        <v/>
      </c>
      <c r="AB7" s="4" t="str">
        <f t="shared" si="0"/>
        <v/>
      </c>
      <c r="AC7" s="4" t="str">
        <f t="shared" si="0"/>
        <v/>
      </c>
      <c r="AD7" s="4" t="str">
        <f t="shared" si="0"/>
        <v/>
      </c>
      <c r="AE7" s="4" t="str">
        <f t="shared" si="0"/>
        <v/>
      </c>
      <c r="AF7" s="4" t="str">
        <f t="shared" si="0"/>
        <v/>
      </c>
      <c r="AG7" s="4" t="str">
        <f t="shared" si="0"/>
        <v/>
      </c>
      <c r="AH7" s="4" t="str">
        <f t="shared" si="0"/>
        <v/>
      </c>
      <c r="AI7" s="4" t="str">
        <f t="shared" si="1"/>
        <v/>
      </c>
      <c r="AJ7" s="4" t="str">
        <f t="shared" si="1"/>
        <v/>
      </c>
      <c r="AK7" s="4" t="str">
        <f t="shared" si="1"/>
        <v/>
      </c>
      <c r="AL7" s="4" t="str">
        <f t="shared" si="1"/>
        <v/>
      </c>
      <c r="AM7" s="4" t="str">
        <f t="shared" si="1"/>
        <v/>
      </c>
      <c r="AN7" s="4" t="str">
        <f t="shared" si="1"/>
        <v/>
      </c>
      <c r="AO7" s="4" t="str">
        <f t="shared" si="1"/>
        <v/>
      </c>
      <c r="AP7" s="4" t="str">
        <f t="shared" si="1"/>
        <v/>
      </c>
      <c r="AQ7" s="4" t="str">
        <f t="shared" si="1"/>
        <v/>
      </c>
      <c r="AR7" s="4" t="str">
        <f t="shared" si="1"/>
        <v/>
      </c>
    </row>
    <row r="8" spans="1:258" s="3" customFormat="1" ht="11.1" customHeight="1" x14ac:dyDescent="0.25">
      <c r="A8" s="5">
        <v>45701</v>
      </c>
      <c r="B8" s="163"/>
      <c r="C8" s="165" t="s">
        <v>32</v>
      </c>
      <c r="D8" s="163"/>
      <c r="E8" s="77" t="s">
        <v>61</v>
      </c>
      <c r="F8" s="63"/>
      <c r="G8" s="99" t="s">
        <v>33</v>
      </c>
      <c r="H8" s="63"/>
      <c r="I8" s="57" t="s">
        <v>33</v>
      </c>
      <c r="J8" s="20"/>
      <c r="K8" s="118"/>
      <c r="L8" s="119"/>
      <c r="M8" s="120"/>
      <c r="N8" s="121"/>
      <c r="O8" s="134"/>
      <c r="P8" s="25"/>
      <c r="Q8" s="130"/>
      <c r="R8" s="137"/>
      <c r="W8" s="34" t="s">
        <v>11</v>
      </c>
      <c r="X8" s="34">
        <f t="shared" si="2"/>
        <v>0</v>
      </c>
      <c r="Y8" s="4" t="str">
        <f t="shared" si="0"/>
        <v/>
      </c>
      <c r="Z8" s="4" t="str">
        <f t="shared" si="0"/>
        <v/>
      </c>
      <c r="AA8" s="4" t="str">
        <f t="shared" si="0"/>
        <v/>
      </c>
      <c r="AB8" s="4" t="str">
        <f t="shared" si="0"/>
        <v/>
      </c>
      <c r="AC8" s="4" t="str">
        <f t="shared" si="0"/>
        <v/>
      </c>
      <c r="AD8" s="4" t="str">
        <f t="shared" si="0"/>
        <v/>
      </c>
      <c r="AE8" s="4" t="str">
        <f t="shared" si="0"/>
        <v/>
      </c>
      <c r="AF8" s="4" t="str">
        <f t="shared" si="0"/>
        <v/>
      </c>
      <c r="AG8" s="4" t="str">
        <f t="shared" si="0"/>
        <v/>
      </c>
      <c r="AH8" s="4" t="str">
        <f t="shared" si="0"/>
        <v/>
      </c>
      <c r="AI8" s="4" t="str">
        <f t="shared" si="1"/>
        <v/>
      </c>
      <c r="AJ8" s="4" t="str">
        <f t="shared" si="1"/>
        <v/>
      </c>
      <c r="AK8" s="4" t="str">
        <f t="shared" si="1"/>
        <v/>
      </c>
      <c r="AL8" s="4" t="str">
        <f t="shared" si="1"/>
        <v/>
      </c>
      <c r="AM8" s="4" t="str">
        <f t="shared" si="1"/>
        <v/>
      </c>
      <c r="AN8" s="4" t="str">
        <f t="shared" si="1"/>
        <v/>
      </c>
      <c r="AO8" s="4" t="str">
        <f t="shared" si="1"/>
        <v/>
      </c>
      <c r="AP8" s="4" t="str">
        <f t="shared" si="1"/>
        <v/>
      </c>
      <c r="AQ8" s="4" t="str">
        <f t="shared" si="1"/>
        <v/>
      </c>
      <c r="AR8" s="4" t="str">
        <f t="shared" si="1"/>
        <v/>
      </c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</row>
    <row r="9" spans="1:258" ht="11.1" customHeight="1" x14ac:dyDescent="0.25">
      <c r="B9" s="167"/>
      <c r="C9" s="166"/>
      <c r="D9" s="167"/>
      <c r="E9" s="166"/>
      <c r="F9" s="151"/>
      <c r="G9" s="150"/>
      <c r="H9" s="151"/>
      <c r="I9" s="58"/>
      <c r="J9" s="20"/>
      <c r="K9" s="118"/>
      <c r="L9" s="119"/>
      <c r="M9" s="120"/>
      <c r="N9" s="121"/>
      <c r="O9" s="134"/>
      <c r="Q9" s="130"/>
      <c r="R9" s="138"/>
      <c r="W9" s="34" t="s">
        <v>14</v>
      </c>
      <c r="X9" s="34">
        <f t="shared" si="2"/>
        <v>0</v>
      </c>
      <c r="Y9" s="4" t="str">
        <f t="shared" si="0"/>
        <v/>
      </c>
      <c r="Z9" s="4" t="str">
        <f t="shared" si="0"/>
        <v/>
      </c>
      <c r="AA9" s="4" t="str">
        <f t="shared" si="0"/>
        <v/>
      </c>
      <c r="AB9" s="4" t="str">
        <f t="shared" si="0"/>
        <v/>
      </c>
      <c r="AC9" s="4" t="str">
        <f t="shared" si="0"/>
        <v/>
      </c>
      <c r="AD9" s="4" t="str">
        <f t="shared" si="0"/>
        <v/>
      </c>
      <c r="AE9" s="4" t="str">
        <f t="shared" si="0"/>
        <v/>
      </c>
      <c r="AF9" s="4" t="str">
        <f t="shared" si="0"/>
        <v/>
      </c>
      <c r="AG9" s="4" t="str">
        <f t="shared" si="0"/>
        <v/>
      </c>
      <c r="AH9" s="4" t="str">
        <f t="shared" si="0"/>
        <v/>
      </c>
      <c r="AI9" s="4" t="str">
        <f t="shared" si="1"/>
        <v/>
      </c>
      <c r="AJ9" s="4" t="str">
        <f t="shared" si="1"/>
        <v/>
      </c>
      <c r="AK9" s="4" t="str">
        <f t="shared" si="1"/>
        <v/>
      </c>
      <c r="AL9" s="4" t="str">
        <f t="shared" si="1"/>
        <v/>
      </c>
      <c r="AM9" s="4" t="str">
        <f t="shared" si="1"/>
        <v/>
      </c>
      <c r="AN9" s="4" t="str">
        <f t="shared" si="1"/>
        <v/>
      </c>
      <c r="AO9" s="4" t="str">
        <f t="shared" si="1"/>
        <v/>
      </c>
      <c r="AP9" s="4" t="str">
        <f t="shared" si="1"/>
        <v/>
      </c>
      <c r="AQ9" s="4" t="str">
        <f t="shared" si="1"/>
        <v/>
      </c>
      <c r="AR9" s="4" t="str">
        <f t="shared" si="1"/>
        <v/>
      </c>
    </row>
    <row r="10" spans="1:258" ht="11.1" customHeight="1" x14ac:dyDescent="0.25">
      <c r="A10" t="s">
        <v>67</v>
      </c>
      <c r="B10" s="146"/>
      <c r="C10" s="147"/>
      <c r="D10" s="146"/>
      <c r="E10" s="147"/>
      <c r="F10" s="146"/>
      <c r="G10" s="147"/>
      <c r="H10" s="146"/>
      <c r="I10" s="143"/>
      <c r="J10" s="20"/>
      <c r="K10" s="118"/>
      <c r="L10" s="119"/>
      <c r="M10" s="120"/>
      <c r="N10" s="222"/>
      <c r="O10" s="134"/>
      <c r="Q10" s="130"/>
      <c r="R10" s="137"/>
      <c r="W10" s="34" t="s">
        <v>10</v>
      </c>
      <c r="X10" s="34">
        <f t="shared" si="2"/>
        <v>0</v>
      </c>
      <c r="Y10" s="4" t="str">
        <f t="shared" si="0"/>
        <v/>
      </c>
      <c r="Z10" s="4" t="str">
        <f t="shared" si="0"/>
        <v/>
      </c>
      <c r="AA10" s="4" t="str">
        <f t="shared" si="0"/>
        <v/>
      </c>
      <c r="AB10" s="4" t="str">
        <f t="shared" si="0"/>
        <v/>
      </c>
      <c r="AC10" s="4" t="str">
        <f t="shared" si="0"/>
        <v/>
      </c>
      <c r="AD10" s="4" t="str">
        <f t="shared" si="0"/>
        <v/>
      </c>
      <c r="AE10" s="4" t="str">
        <f t="shared" si="0"/>
        <v/>
      </c>
      <c r="AF10" s="4" t="str">
        <f t="shared" si="0"/>
        <v/>
      </c>
      <c r="AG10" s="4" t="str">
        <f t="shared" si="0"/>
        <v/>
      </c>
      <c r="AH10" s="4" t="str">
        <f t="shared" si="0"/>
        <v/>
      </c>
      <c r="AI10" s="4" t="str">
        <f t="shared" si="1"/>
        <v/>
      </c>
      <c r="AJ10" s="4" t="str">
        <f t="shared" si="1"/>
        <v/>
      </c>
      <c r="AK10" s="4" t="str">
        <f t="shared" si="1"/>
        <v/>
      </c>
      <c r="AL10" s="4" t="str">
        <f t="shared" si="1"/>
        <v/>
      </c>
      <c r="AM10" s="4" t="str">
        <f t="shared" si="1"/>
        <v/>
      </c>
      <c r="AN10" s="4" t="str">
        <f t="shared" si="1"/>
        <v/>
      </c>
      <c r="AO10" s="4" t="str">
        <f t="shared" si="1"/>
        <v/>
      </c>
      <c r="AP10" s="4" t="str">
        <f t="shared" si="1"/>
        <v/>
      </c>
      <c r="AQ10" s="4" t="str">
        <f t="shared" si="1"/>
        <v/>
      </c>
      <c r="AR10" s="4" t="str">
        <f t="shared" si="1"/>
        <v/>
      </c>
    </row>
    <row r="11" spans="1:258" ht="11.1" customHeight="1" thickBot="1" x14ac:dyDescent="0.3">
      <c r="B11" s="148"/>
      <c r="C11" s="47" t="s">
        <v>76</v>
      </c>
      <c r="D11" s="48"/>
      <c r="E11" s="47" t="s">
        <v>108</v>
      </c>
      <c r="F11" s="48"/>
      <c r="G11" s="47" t="s">
        <v>109</v>
      </c>
      <c r="H11" s="49"/>
      <c r="I11" s="55" t="s">
        <v>52</v>
      </c>
      <c r="J11" s="20"/>
      <c r="K11" s="118"/>
      <c r="L11" s="119"/>
      <c r="M11" s="120"/>
      <c r="N11" s="222"/>
      <c r="O11" s="133"/>
      <c r="Q11" s="60"/>
      <c r="R11" s="137"/>
      <c r="W11" s="34" t="s">
        <v>13</v>
      </c>
      <c r="X11" s="34">
        <f t="shared" si="2"/>
        <v>0</v>
      </c>
      <c r="Y11" s="4" t="str">
        <f t="shared" si="0"/>
        <v/>
      </c>
      <c r="Z11" s="4" t="str">
        <f t="shared" si="0"/>
        <v/>
      </c>
      <c r="AA11" s="4" t="str">
        <f t="shared" si="0"/>
        <v/>
      </c>
      <c r="AB11" s="4" t="str">
        <f t="shared" si="0"/>
        <v/>
      </c>
      <c r="AC11" s="4" t="str">
        <f t="shared" si="0"/>
        <v/>
      </c>
      <c r="AD11" s="4" t="str">
        <f t="shared" si="0"/>
        <v/>
      </c>
      <c r="AE11" s="4" t="str">
        <f t="shared" si="0"/>
        <v/>
      </c>
      <c r="AF11" s="4" t="str">
        <f t="shared" si="0"/>
        <v/>
      </c>
      <c r="AG11" s="4" t="str">
        <f t="shared" si="0"/>
        <v/>
      </c>
      <c r="AH11" s="4" t="str">
        <f t="shared" si="0"/>
        <v/>
      </c>
      <c r="AI11" s="4" t="str">
        <f t="shared" si="1"/>
        <v/>
      </c>
      <c r="AJ11" s="4" t="str">
        <f t="shared" si="1"/>
        <v/>
      </c>
      <c r="AK11" s="4" t="str">
        <f t="shared" si="1"/>
        <v/>
      </c>
      <c r="AL11" s="4" t="str">
        <f t="shared" si="1"/>
        <v/>
      </c>
      <c r="AM11" s="4" t="str">
        <f t="shared" si="1"/>
        <v/>
      </c>
      <c r="AN11" s="4" t="str">
        <f t="shared" si="1"/>
        <v/>
      </c>
      <c r="AO11" s="4" t="str">
        <f t="shared" si="1"/>
        <v/>
      </c>
      <c r="AP11" s="4" t="str">
        <f t="shared" si="1"/>
        <v/>
      </c>
      <c r="AQ11" s="4" t="str">
        <f t="shared" si="1"/>
        <v/>
      </c>
      <c r="AR11" s="4" t="str">
        <f t="shared" si="1"/>
        <v/>
      </c>
    </row>
    <row r="12" spans="1:258" ht="11.1" customHeight="1" thickTop="1" x14ac:dyDescent="0.25">
      <c r="B12" s="53"/>
      <c r="C12" s="128"/>
      <c r="D12" s="63"/>
      <c r="E12" s="128"/>
      <c r="F12" s="63"/>
      <c r="G12" s="103"/>
      <c r="H12" s="62"/>
      <c r="I12" s="142"/>
      <c r="J12" s="20"/>
      <c r="K12" s="118"/>
      <c r="L12" s="119"/>
      <c r="M12" s="120"/>
      <c r="N12" s="222"/>
      <c r="O12" s="133"/>
      <c r="Q12" s="130"/>
      <c r="R12" s="137"/>
      <c r="S12" s="144"/>
      <c r="T12" s="215"/>
      <c r="U12" s="1"/>
      <c r="V12" s="1"/>
      <c r="W12" s="34" t="s">
        <v>9</v>
      </c>
      <c r="X12" s="34">
        <f t="shared" si="2"/>
        <v>0</v>
      </c>
      <c r="Y12" s="4" t="str">
        <f t="shared" si="0"/>
        <v/>
      </c>
      <c r="Z12" s="4" t="str">
        <f t="shared" si="0"/>
        <v/>
      </c>
      <c r="AA12" s="4" t="str">
        <f t="shared" si="0"/>
        <v/>
      </c>
      <c r="AB12" s="4" t="str">
        <f t="shared" si="0"/>
        <v/>
      </c>
      <c r="AC12" s="4" t="str">
        <f t="shared" si="0"/>
        <v/>
      </c>
      <c r="AD12" s="4" t="str">
        <f t="shared" si="0"/>
        <v/>
      </c>
      <c r="AE12" s="4" t="str">
        <f t="shared" si="0"/>
        <v/>
      </c>
      <c r="AF12" s="4" t="str">
        <f t="shared" si="0"/>
        <v/>
      </c>
      <c r="AG12" s="4" t="str">
        <f t="shared" si="0"/>
        <v/>
      </c>
      <c r="AH12" s="4" t="str">
        <f t="shared" si="0"/>
        <v/>
      </c>
      <c r="AI12" s="4" t="str">
        <f t="shared" si="1"/>
        <v/>
      </c>
      <c r="AJ12" s="4" t="str">
        <f t="shared" si="1"/>
        <v/>
      </c>
      <c r="AK12" s="4" t="str">
        <f t="shared" si="1"/>
        <v/>
      </c>
      <c r="AL12" s="4" t="str">
        <f t="shared" si="1"/>
        <v/>
      </c>
      <c r="AM12" s="4" t="str">
        <f t="shared" si="1"/>
        <v/>
      </c>
      <c r="AN12" s="4" t="str">
        <f t="shared" si="1"/>
        <v/>
      </c>
      <c r="AO12" s="4" t="str">
        <f t="shared" si="1"/>
        <v/>
      </c>
      <c r="AP12" s="4" t="str">
        <f t="shared" si="1"/>
        <v/>
      </c>
      <c r="AQ12" s="4" t="str">
        <f t="shared" si="1"/>
        <v/>
      </c>
      <c r="AR12" s="4" t="str">
        <f t="shared" si="1"/>
        <v/>
      </c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</row>
    <row r="13" spans="1:258" ht="11.1" customHeight="1" thickBot="1" x14ac:dyDescent="0.3">
      <c r="A13" s="4" t="s">
        <v>0</v>
      </c>
      <c r="B13" s="53"/>
      <c r="C13" s="131" t="s">
        <v>77</v>
      </c>
      <c r="D13" s="93"/>
      <c r="E13" s="131" t="s">
        <v>79</v>
      </c>
      <c r="F13" s="94"/>
      <c r="G13" s="131" t="s">
        <v>80</v>
      </c>
      <c r="H13" s="93"/>
      <c r="I13" s="86" t="s">
        <v>81</v>
      </c>
      <c r="J13" s="20"/>
      <c r="K13" s="118"/>
      <c r="L13" s="119"/>
      <c r="M13" s="120"/>
      <c r="N13" s="121"/>
      <c r="O13" s="133"/>
      <c r="Q13" s="60"/>
      <c r="R13" s="138"/>
      <c r="S13" s="145"/>
      <c r="T13" s="216"/>
      <c r="W13" s="34" t="s">
        <v>17</v>
      </c>
      <c r="X13" s="34">
        <f t="shared" si="2"/>
        <v>0</v>
      </c>
      <c r="Y13" s="39" t="str">
        <f t="shared" si="0"/>
        <v/>
      </c>
      <c r="Z13" s="39" t="str">
        <f t="shared" si="0"/>
        <v/>
      </c>
      <c r="AA13" s="39" t="str">
        <f t="shared" si="0"/>
        <v/>
      </c>
      <c r="AB13" s="39" t="str">
        <f t="shared" si="0"/>
        <v/>
      </c>
      <c r="AC13" s="39" t="str">
        <f t="shared" si="0"/>
        <v/>
      </c>
      <c r="AD13" s="39" t="str">
        <f t="shared" si="0"/>
        <v/>
      </c>
      <c r="AE13" s="39" t="str">
        <f t="shared" si="0"/>
        <v/>
      </c>
      <c r="AF13" s="39" t="str">
        <f t="shared" si="0"/>
        <v/>
      </c>
      <c r="AG13" s="39" t="str">
        <f t="shared" si="0"/>
        <v/>
      </c>
      <c r="AH13" s="39" t="str">
        <f t="shared" si="0"/>
        <v/>
      </c>
      <c r="AI13" s="39" t="str">
        <f t="shared" si="1"/>
        <v/>
      </c>
      <c r="AJ13" s="39" t="str">
        <f t="shared" si="1"/>
        <v/>
      </c>
      <c r="AK13" s="39" t="str">
        <f t="shared" si="1"/>
        <v/>
      </c>
      <c r="AL13" s="39" t="str">
        <f t="shared" si="1"/>
        <v/>
      </c>
      <c r="AM13" s="39" t="str">
        <f t="shared" si="1"/>
        <v/>
      </c>
      <c r="AN13" s="39" t="str">
        <f t="shared" si="1"/>
        <v/>
      </c>
      <c r="AO13" s="39" t="str">
        <f t="shared" si="1"/>
        <v/>
      </c>
      <c r="AP13" s="39" t="str">
        <f t="shared" si="1"/>
        <v/>
      </c>
      <c r="AQ13" s="39" t="str">
        <f t="shared" si="1"/>
        <v/>
      </c>
      <c r="AR13" s="39" t="str">
        <f t="shared" si="1"/>
        <v/>
      </c>
    </row>
    <row r="14" spans="1:258" ht="11.1" customHeight="1" thickTop="1" x14ac:dyDescent="0.25">
      <c r="A14" s="223">
        <f>A5+1</f>
        <v>22</v>
      </c>
      <c r="B14" s="53"/>
      <c r="C14" s="131" t="s">
        <v>107</v>
      </c>
      <c r="D14" s="131"/>
      <c r="E14" s="131" t="s">
        <v>101</v>
      </c>
      <c r="F14" s="94"/>
      <c r="G14" s="131" t="s">
        <v>6</v>
      </c>
      <c r="H14" s="131"/>
      <c r="I14" s="86" t="s">
        <v>63</v>
      </c>
      <c r="J14" s="20"/>
      <c r="K14" s="118"/>
      <c r="L14" s="119"/>
      <c r="M14" s="120"/>
      <c r="N14" s="121"/>
      <c r="O14" s="135"/>
      <c r="Q14" s="60"/>
      <c r="R14" s="137"/>
      <c r="S14" s="2"/>
      <c r="T14" s="2"/>
      <c r="U14" s="2"/>
      <c r="V14" s="2"/>
      <c r="W14" s="34" t="s">
        <v>12</v>
      </c>
      <c r="X14" s="34">
        <f t="shared" si="2"/>
        <v>0</v>
      </c>
      <c r="Y14" s="4" t="str">
        <f t="shared" si="0"/>
        <v/>
      </c>
      <c r="Z14" s="4" t="str">
        <f t="shared" si="0"/>
        <v/>
      </c>
      <c r="AA14" s="4" t="str">
        <f t="shared" si="0"/>
        <v/>
      </c>
      <c r="AB14" s="4" t="str">
        <f t="shared" si="0"/>
        <v/>
      </c>
      <c r="AC14" s="4" t="str">
        <f t="shared" si="0"/>
        <v/>
      </c>
      <c r="AD14" s="4" t="str">
        <f t="shared" si="0"/>
        <v/>
      </c>
      <c r="AE14" s="4" t="str">
        <f t="shared" si="0"/>
        <v/>
      </c>
      <c r="AF14" s="4" t="str">
        <f t="shared" si="0"/>
        <v/>
      </c>
      <c r="AG14" s="4" t="str">
        <f t="shared" si="0"/>
        <v/>
      </c>
      <c r="AH14" s="4" t="str">
        <f t="shared" si="0"/>
        <v/>
      </c>
      <c r="AI14" s="4" t="str">
        <f t="shared" si="1"/>
        <v/>
      </c>
      <c r="AJ14" s="4" t="str">
        <f t="shared" si="1"/>
        <v/>
      </c>
      <c r="AK14" s="4" t="str">
        <f t="shared" si="1"/>
        <v/>
      </c>
      <c r="AL14" s="4" t="str">
        <f t="shared" si="1"/>
        <v/>
      </c>
      <c r="AM14" s="4" t="str">
        <f t="shared" si="1"/>
        <v/>
      </c>
      <c r="AN14" s="4" t="str">
        <f t="shared" si="1"/>
        <v/>
      </c>
      <c r="AO14" s="4" t="str">
        <f t="shared" si="1"/>
        <v/>
      </c>
      <c r="AP14" s="4" t="str">
        <f t="shared" si="1"/>
        <v/>
      </c>
      <c r="AQ14" s="4" t="str">
        <f t="shared" si="1"/>
        <v/>
      </c>
      <c r="AR14" s="4" t="str">
        <f t="shared" si="1"/>
        <v/>
      </c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ht="11.1" customHeight="1" x14ac:dyDescent="0.25">
      <c r="A15" s="223"/>
      <c r="B15" s="53"/>
      <c r="C15" s="131" t="s">
        <v>78</v>
      </c>
      <c r="D15" s="132"/>
      <c r="E15" s="131"/>
      <c r="F15" s="94"/>
      <c r="G15" s="131" t="s">
        <v>47</v>
      </c>
      <c r="H15" s="132" t="s">
        <v>3</v>
      </c>
      <c r="I15" s="131" t="s">
        <v>51</v>
      </c>
      <c r="J15" s="20"/>
      <c r="K15" s="118"/>
      <c r="L15" s="119"/>
      <c r="M15" s="120"/>
      <c r="N15" s="121"/>
      <c r="O15" s="135"/>
      <c r="Q15" s="130"/>
      <c r="R15" s="137"/>
      <c r="S15" s="2"/>
      <c r="T15" s="2"/>
      <c r="U15" s="2"/>
      <c r="V15" s="2"/>
      <c r="W15" s="34" t="s">
        <v>18</v>
      </c>
      <c r="X15" s="34">
        <f t="shared" si="2"/>
        <v>0</v>
      </c>
      <c r="Y15" s="4" t="str">
        <f t="shared" si="0"/>
        <v/>
      </c>
      <c r="Z15" s="4" t="str">
        <f t="shared" si="0"/>
        <v/>
      </c>
      <c r="AA15" s="4" t="str">
        <f t="shared" si="0"/>
        <v/>
      </c>
      <c r="AB15" s="4" t="str">
        <f t="shared" si="0"/>
        <v/>
      </c>
      <c r="AC15" s="4" t="str">
        <f t="shared" si="0"/>
        <v/>
      </c>
      <c r="AD15" s="4" t="str">
        <f t="shared" si="0"/>
        <v/>
      </c>
      <c r="AE15" s="4" t="str">
        <f t="shared" si="0"/>
        <v/>
      </c>
      <c r="AF15" s="4" t="str">
        <f t="shared" si="0"/>
        <v/>
      </c>
      <c r="AG15" s="4" t="str">
        <f t="shared" si="0"/>
        <v/>
      </c>
      <c r="AH15" s="4" t="str">
        <f t="shared" si="0"/>
        <v/>
      </c>
      <c r="AI15" s="4" t="str">
        <f t="shared" si="1"/>
        <v/>
      </c>
      <c r="AJ15" s="4" t="str">
        <f t="shared" si="1"/>
        <v/>
      </c>
      <c r="AK15" s="4" t="str">
        <f t="shared" si="1"/>
        <v/>
      </c>
      <c r="AL15" s="4" t="str">
        <f t="shared" si="1"/>
        <v/>
      </c>
      <c r="AM15" s="4" t="str">
        <f t="shared" si="1"/>
        <v/>
      </c>
      <c r="AN15" s="4" t="str">
        <f t="shared" si="1"/>
        <v/>
      </c>
      <c r="AO15" s="4" t="str">
        <f t="shared" si="1"/>
        <v/>
      </c>
      <c r="AP15" s="4" t="str">
        <f t="shared" si="1"/>
        <v/>
      </c>
      <c r="AQ15" s="4" t="str">
        <f t="shared" si="1"/>
        <v/>
      </c>
      <c r="AR15" s="4" t="str">
        <f t="shared" si="1"/>
        <v/>
      </c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ht="11.1" customHeight="1" x14ac:dyDescent="0.25">
      <c r="A16" s="5" t="s">
        <v>68</v>
      </c>
      <c r="B16" s="53"/>
      <c r="C16" s="131" t="s">
        <v>10</v>
      </c>
      <c r="D16" s="63"/>
      <c r="E16" s="131"/>
      <c r="F16" s="63"/>
      <c r="G16" s="103"/>
      <c r="H16" s="63"/>
      <c r="I16" s="56"/>
      <c r="J16" s="20"/>
      <c r="K16" s="118"/>
      <c r="L16" s="119"/>
      <c r="M16" s="120"/>
      <c r="N16" s="121"/>
      <c r="O16" s="135"/>
      <c r="Q16" s="60"/>
      <c r="R16" s="137"/>
      <c r="S16" s="2"/>
      <c r="T16" s="2"/>
      <c r="U16" s="2"/>
      <c r="V16" s="2"/>
      <c r="W16" s="34" t="s">
        <v>25</v>
      </c>
      <c r="X16" s="34">
        <f t="shared" si="2"/>
        <v>0</v>
      </c>
      <c r="Y16" s="4" t="str">
        <f t="shared" si="0"/>
        <v/>
      </c>
      <c r="Z16" s="4" t="str">
        <f t="shared" si="0"/>
        <v/>
      </c>
      <c r="AA16" s="4" t="str">
        <f t="shared" si="0"/>
        <v/>
      </c>
      <c r="AB16" s="4" t="str">
        <f t="shared" si="0"/>
        <v/>
      </c>
      <c r="AC16" s="4" t="str">
        <f t="shared" si="0"/>
        <v/>
      </c>
      <c r="AD16" s="4" t="str">
        <f t="shared" si="0"/>
        <v/>
      </c>
      <c r="AE16" s="4" t="str">
        <f t="shared" si="0"/>
        <v/>
      </c>
      <c r="AF16" s="4" t="str">
        <f t="shared" si="0"/>
        <v/>
      </c>
      <c r="AG16" s="4" t="str">
        <f t="shared" si="0"/>
        <v/>
      </c>
      <c r="AH16" s="4" t="str">
        <f t="shared" si="0"/>
        <v/>
      </c>
      <c r="AI16" s="4" t="str">
        <f t="shared" si="1"/>
        <v/>
      </c>
      <c r="AJ16" s="4" t="str">
        <f t="shared" si="1"/>
        <v/>
      </c>
      <c r="AK16" s="4" t="str">
        <f t="shared" si="1"/>
        <v/>
      </c>
      <c r="AL16" s="4" t="str">
        <f t="shared" si="1"/>
        <v/>
      </c>
      <c r="AM16" s="4" t="str">
        <f t="shared" si="1"/>
        <v/>
      </c>
      <c r="AN16" s="4" t="str">
        <f t="shared" si="1"/>
        <v/>
      </c>
      <c r="AO16" s="4" t="str">
        <f t="shared" si="1"/>
        <v/>
      </c>
      <c r="AP16" s="4" t="str">
        <f t="shared" si="1"/>
        <v/>
      </c>
      <c r="AQ16" s="4" t="str">
        <f t="shared" si="1"/>
        <v/>
      </c>
      <c r="AR16" s="4" t="str">
        <f t="shared" si="1"/>
        <v/>
      </c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ht="11.1" customHeight="1" x14ac:dyDescent="0.25">
      <c r="A17" s="5">
        <v>45722</v>
      </c>
      <c r="B17" s="53"/>
      <c r="C17" s="77" t="s">
        <v>59</v>
      </c>
      <c r="D17" s="63"/>
      <c r="E17" s="77" t="s">
        <v>33</v>
      </c>
      <c r="F17" s="63"/>
      <c r="G17" s="77" t="s">
        <v>33</v>
      </c>
      <c r="H17" s="63"/>
      <c r="I17" s="172" t="s">
        <v>32</v>
      </c>
      <c r="J17" s="20"/>
      <c r="K17" s="118"/>
      <c r="L17" s="119"/>
      <c r="M17" s="120"/>
      <c r="N17" s="121"/>
      <c r="O17" s="135"/>
      <c r="Q17" s="60"/>
      <c r="R17" s="137"/>
      <c r="W17" s="34" t="s">
        <v>30</v>
      </c>
      <c r="X17" s="34">
        <f t="shared" si="2"/>
        <v>0</v>
      </c>
      <c r="Y17" s="4" t="str">
        <f t="shared" si="0"/>
        <v/>
      </c>
      <c r="Z17" s="4" t="str">
        <f t="shared" si="0"/>
        <v/>
      </c>
      <c r="AA17" s="4" t="str">
        <f t="shared" si="0"/>
        <v/>
      </c>
      <c r="AB17" s="4" t="str">
        <f t="shared" si="0"/>
        <v/>
      </c>
      <c r="AC17" s="4" t="str">
        <f t="shared" si="0"/>
        <v/>
      </c>
      <c r="AD17" s="4" t="str">
        <f t="shared" si="0"/>
        <v/>
      </c>
      <c r="AE17" s="4" t="str">
        <f t="shared" si="0"/>
        <v/>
      </c>
      <c r="AF17" s="4" t="str">
        <f t="shared" si="0"/>
        <v/>
      </c>
      <c r="AG17" s="4" t="str">
        <f t="shared" si="0"/>
        <v/>
      </c>
      <c r="AH17" s="4" t="str">
        <f t="shared" si="0"/>
        <v/>
      </c>
      <c r="AI17" s="4" t="str">
        <f t="shared" si="1"/>
        <v/>
      </c>
      <c r="AJ17" s="4" t="str">
        <f t="shared" si="1"/>
        <v/>
      </c>
      <c r="AK17" s="4" t="str">
        <f t="shared" si="1"/>
        <v/>
      </c>
      <c r="AL17" s="4" t="str">
        <f t="shared" si="1"/>
        <v/>
      </c>
      <c r="AM17" s="4" t="str">
        <f t="shared" si="1"/>
        <v/>
      </c>
      <c r="AN17" s="4" t="str">
        <f t="shared" si="1"/>
        <v/>
      </c>
      <c r="AO17" s="4" t="str">
        <f t="shared" si="1"/>
        <v/>
      </c>
      <c r="AP17" s="4" t="str">
        <f t="shared" si="1"/>
        <v/>
      </c>
      <c r="AQ17" s="4" t="str">
        <f t="shared" si="1"/>
        <v/>
      </c>
      <c r="AR17" s="4" t="str">
        <f t="shared" si="1"/>
        <v/>
      </c>
    </row>
    <row r="18" spans="1:258" s="3" customFormat="1" ht="11.1" customHeight="1" x14ac:dyDescent="0.25">
      <c r="B18" s="54"/>
      <c r="C18" s="150"/>
      <c r="D18" s="151"/>
      <c r="E18" s="150"/>
      <c r="F18" s="151"/>
      <c r="G18" s="150"/>
      <c r="H18" s="151"/>
      <c r="I18" s="58"/>
      <c r="J18" s="20"/>
      <c r="K18" s="118"/>
      <c r="L18" s="119"/>
      <c r="M18" s="120"/>
      <c r="N18" s="121"/>
      <c r="O18" s="135"/>
      <c r="P18" s="25"/>
      <c r="Q18" s="60"/>
      <c r="R18" s="137"/>
      <c r="W18" s="34" t="s">
        <v>31</v>
      </c>
      <c r="X18" s="34">
        <f t="shared" si="2"/>
        <v>0</v>
      </c>
      <c r="Y18" s="4" t="str">
        <f t="shared" si="0"/>
        <v/>
      </c>
      <c r="Z18" s="4" t="str">
        <f t="shared" si="0"/>
        <v/>
      </c>
      <c r="AA18" s="4" t="str">
        <f t="shared" si="0"/>
        <v/>
      </c>
      <c r="AB18" s="4" t="str">
        <f t="shared" si="0"/>
        <v/>
      </c>
      <c r="AC18" s="4" t="str">
        <f t="shared" si="0"/>
        <v/>
      </c>
      <c r="AD18" s="4" t="str">
        <f t="shared" si="0"/>
        <v/>
      </c>
      <c r="AE18" s="4" t="str">
        <f t="shared" si="0"/>
        <v/>
      </c>
      <c r="AF18" s="4" t="str">
        <f t="shared" si="0"/>
        <v/>
      </c>
      <c r="AG18" s="4" t="str">
        <f t="shared" si="0"/>
        <v/>
      </c>
      <c r="AH18" s="4" t="str">
        <f t="shared" si="0"/>
        <v/>
      </c>
      <c r="AI18" s="4" t="str">
        <f t="shared" si="1"/>
        <v/>
      </c>
      <c r="AJ18" s="4" t="str">
        <f t="shared" si="1"/>
        <v/>
      </c>
      <c r="AK18" s="4" t="str">
        <f t="shared" si="1"/>
        <v/>
      </c>
      <c r="AL18" s="4" t="str">
        <f t="shared" si="1"/>
        <v/>
      </c>
      <c r="AM18" s="4" t="str">
        <f t="shared" si="1"/>
        <v/>
      </c>
      <c r="AN18" s="4" t="str">
        <f t="shared" si="1"/>
        <v/>
      </c>
      <c r="AO18" s="4" t="str">
        <f t="shared" si="1"/>
        <v/>
      </c>
      <c r="AP18" s="4" t="str">
        <f t="shared" si="1"/>
        <v/>
      </c>
      <c r="AQ18" s="4" t="str">
        <f t="shared" si="1"/>
        <v/>
      </c>
      <c r="AR18" s="4" t="str">
        <f t="shared" si="1"/>
        <v/>
      </c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</row>
    <row r="19" spans="1:258" ht="11.1" customHeight="1" x14ac:dyDescent="0.25">
      <c r="B19" s="146"/>
      <c r="C19" s="146"/>
      <c r="D19" s="147"/>
      <c r="E19" s="146"/>
      <c r="F19" s="147"/>
      <c r="G19" s="146"/>
      <c r="H19" s="147"/>
      <c r="I19" s="146"/>
      <c r="J19" s="143"/>
      <c r="K19" s="118"/>
      <c r="L19" s="119"/>
      <c r="M19" s="119"/>
      <c r="N19" s="121"/>
      <c r="O19" s="135"/>
      <c r="Q19" s="60"/>
      <c r="R19" s="137"/>
    </row>
    <row r="20" spans="1:258" ht="11.1" customHeight="1" x14ac:dyDescent="0.25">
      <c r="B20" s="148"/>
      <c r="C20" s="47" t="s">
        <v>110</v>
      </c>
      <c r="D20" s="48"/>
      <c r="E20" s="47" t="s">
        <v>111</v>
      </c>
      <c r="F20" s="48"/>
      <c r="G20" s="47" t="s">
        <v>112</v>
      </c>
      <c r="H20" s="49"/>
      <c r="I20" s="55" t="s">
        <v>106</v>
      </c>
      <c r="J20" s="20"/>
      <c r="K20" s="118"/>
      <c r="L20" s="119"/>
      <c r="M20" s="119"/>
      <c r="N20" s="121"/>
      <c r="O20" s="135"/>
      <c r="Q20" s="60"/>
      <c r="R20" s="137"/>
    </row>
    <row r="21" spans="1:258" ht="11.1" customHeight="1" x14ac:dyDescent="0.25">
      <c r="B21" s="53"/>
      <c r="C21" s="104"/>
      <c r="D21" s="63"/>
      <c r="E21" s="128"/>
      <c r="F21" s="63"/>
      <c r="G21" s="103"/>
      <c r="H21" s="62"/>
      <c r="I21" s="142"/>
      <c r="J21" s="20"/>
      <c r="K21" s="118"/>
      <c r="L21" s="122"/>
      <c r="M21" s="122"/>
      <c r="N21" s="121"/>
      <c r="O21" s="135"/>
      <c r="Q21" s="130"/>
      <c r="R21" s="137"/>
      <c r="S21" s="1"/>
      <c r="U21" s="1"/>
      <c r="V21" s="1"/>
      <c r="Y21" s="35">
        <f>B6</f>
        <v>0</v>
      </c>
      <c r="Z21" s="36">
        <f>D6</f>
        <v>0</v>
      </c>
      <c r="AA21" s="36">
        <f>F6</f>
        <v>0</v>
      </c>
      <c r="AB21" s="37">
        <f>H6</f>
        <v>0</v>
      </c>
      <c r="AC21" s="35">
        <f>B15</f>
        <v>0</v>
      </c>
      <c r="AD21" s="36">
        <f>D15</f>
        <v>0</v>
      </c>
      <c r="AE21" s="36">
        <f>F15</f>
        <v>0</v>
      </c>
      <c r="AF21" s="37" t="str">
        <f>H15</f>
        <v xml:space="preserve"> </v>
      </c>
      <c r="AG21" s="35">
        <f>B24</f>
        <v>0</v>
      </c>
      <c r="AH21" s="36">
        <f>D24</f>
        <v>0</v>
      </c>
      <c r="AI21" s="36">
        <f>F24</f>
        <v>0</v>
      </c>
      <c r="AJ21" s="37">
        <f>H24</f>
        <v>0</v>
      </c>
      <c r="AK21" s="35">
        <f>B33</f>
        <v>0</v>
      </c>
      <c r="AL21" s="36">
        <f>D33</f>
        <v>0</v>
      </c>
      <c r="AM21" s="36">
        <f>F33</f>
        <v>0</v>
      </c>
      <c r="AN21" s="37">
        <f>H33</f>
        <v>0</v>
      </c>
      <c r="AO21" s="4">
        <f>B42</f>
        <v>0</v>
      </c>
      <c r="AP21" s="4">
        <f>D42</f>
        <v>0</v>
      </c>
      <c r="AQ21" s="4">
        <f>F42</f>
        <v>0</v>
      </c>
      <c r="AR21" s="4">
        <f>H42</f>
        <v>0</v>
      </c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</row>
    <row r="22" spans="1:258" ht="11.1" customHeight="1" x14ac:dyDescent="0.25">
      <c r="A22" s="4"/>
      <c r="B22" s="53"/>
      <c r="C22" s="131" t="s">
        <v>82</v>
      </c>
      <c r="D22" s="93"/>
      <c r="E22" s="131" t="s">
        <v>84</v>
      </c>
      <c r="F22" s="94"/>
      <c r="G22" s="131" t="s">
        <v>86</v>
      </c>
      <c r="H22" s="93"/>
      <c r="I22" s="86" t="s">
        <v>87</v>
      </c>
      <c r="J22" s="20"/>
      <c r="K22" s="118"/>
      <c r="L22" s="119"/>
      <c r="M22" s="119"/>
      <c r="N22" s="121"/>
      <c r="O22" s="24"/>
      <c r="Q22" s="130"/>
      <c r="R22" s="138"/>
      <c r="X22" s="34" t="s">
        <v>15</v>
      </c>
    </row>
    <row r="23" spans="1:258" ht="11.1" customHeight="1" x14ac:dyDescent="0.25">
      <c r="A23" s="223">
        <v>23</v>
      </c>
      <c r="B23" s="53"/>
      <c r="C23" s="131" t="s">
        <v>83</v>
      </c>
      <c r="D23" s="131"/>
      <c r="E23" s="131" t="s">
        <v>85</v>
      </c>
      <c r="F23" s="94"/>
      <c r="G23" s="131" t="s">
        <v>56</v>
      </c>
      <c r="H23" s="131"/>
      <c r="I23" s="174" t="s">
        <v>88</v>
      </c>
      <c r="J23" s="20"/>
      <c r="K23" s="118"/>
      <c r="L23" s="119"/>
      <c r="M23" s="120"/>
      <c r="N23" s="121"/>
      <c r="O23" s="135"/>
      <c r="Q23" s="60"/>
      <c r="R23" s="137"/>
      <c r="S23" s="2"/>
      <c r="U23" s="2"/>
      <c r="V23" s="2"/>
      <c r="W23" s="34" t="s">
        <v>26</v>
      </c>
      <c r="X23" s="34">
        <f>SUM(Y23:AR23)</f>
        <v>0</v>
      </c>
      <c r="Y23" s="4" t="str">
        <f>IF(Y$21=$W23,1,"")</f>
        <v/>
      </c>
      <c r="Z23" s="4" t="str">
        <f t="shared" ref="Z23:AR31" si="3">IF(Z$21=$W23,1,"")</f>
        <v/>
      </c>
      <c r="AA23" s="4" t="str">
        <f t="shared" si="3"/>
        <v/>
      </c>
      <c r="AB23" s="4" t="str">
        <f t="shared" si="3"/>
        <v/>
      </c>
      <c r="AC23" s="4" t="str">
        <f t="shared" si="3"/>
        <v/>
      </c>
      <c r="AD23" s="4" t="str">
        <f t="shared" si="3"/>
        <v/>
      </c>
      <c r="AE23" s="4" t="str">
        <f t="shared" si="3"/>
        <v/>
      </c>
      <c r="AF23" s="4" t="str">
        <f t="shared" si="3"/>
        <v/>
      </c>
      <c r="AG23" s="4" t="str">
        <f t="shared" si="3"/>
        <v/>
      </c>
      <c r="AH23" s="4" t="str">
        <f t="shared" si="3"/>
        <v/>
      </c>
      <c r="AI23" s="4" t="str">
        <f t="shared" si="3"/>
        <v/>
      </c>
      <c r="AJ23" s="4" t="str">
        <f t="shared" si="3"/>
        <v/>
      </c>
      <c r="AK23" s="4" t="str">
        <f t="shared" si="3"/>
        <v/>
      </c>
      <c r="AL23" s="4" t="str">
        <f t="shared" si="3"/>
        <v/>
      </c>
      <c r="AM23" s="4" t="str">
        <f t="shared" si="3"/>
        <v/>
      </c>
      <c r="AN23" s="4" t="str">
        <f t="shared" si="3"/>
        <v/>
      </c>
      <c r="AO23" s="4" t="str">
        <f t="shared" si="3"/>
        <v/>
      </c>
      <c r="AP23" s="4" t="str">
        <f t="shared" si="3"/>
        <v/>
      </c>
      <c r="AQ23" s="4" t="str">
        <f t="shared" si="3"/>
        <v/>
      </c>
      <c r="AR23" s="4" t="str">
        <f t="shared" si="3"/>
        <v/>
      </c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ht="11.1" customHeight="1" x14ac:dyDescent="0.25">
      <c r="A24" s="223"/>
      <c r="B24" s="53"/>
      <c r="C24" s="131" t="s">
        <v>46</v>
      </c>
      <c r="D24" s="132"/>
      <c r="E24" s="131"/>
      <c r="F24" s="94"/>
      <c r="G24" s="131" t="s">
        <v>47</v>
      </c>
      <c r="H24" s="132"/>
      <c r="I24" s="86" t="s">
        <v>113</v>
      </c>
      <c r="J24" s="20"/>
      <c r="K24" s="118"/>
      <c r="L24" s="119"/>
      <c r="M24" s="120"/>
      <c r="N24" s="121"/>
      <c r="O24" s="135"/>
      <c r="Q24" s="60"/>
      <c r="R24" s="137"/>
      <c r="S24" s="2"/>
      <c r="U24" s="2"/>
      <c r="V24" s="2"/>
      <c r="W24" s="34" t="s">
        <v>19</v>
      </c>
      <c r="X24" s="34">
        <f t="shared" ref="X24:X33" si="4">SUM(Y24:AR24)</f>
        <v>0</v>
      </c>
      <c r="Y24" s="4" t="str">
        <f t="shared" ref="Y24:Y31" si="5">IF(Y$21=$W24,1,"")</f>
        <v/>
      </c>
      <c r="Z24" s="4" t="str">
        <f t="shared" si="3"/>
        <v/>
      </c>
      <c r="AA24" s="4" t="str">
        <f t="shared" si="3"/>
        <v/>
      </c>
      <c r="AB24" s="4" t="str">
        <f t="shared" si="3"/>
        <v/>
      </c>
      <c r="AC24" s="4" t="str">
        <f t="shared" si="3"/>
        <v/>
      </c>
      <c r="AD24" s="4" t="str">
        <f t="shared" si="3"/>
        <v/>
      </c>
      <c r="AE24" s="4" t="str">
        <f t="shared" si="3"/>
        <v/>
      </c>
      <c r="AF24" s="4" t="str">
        <f t="shared" si="3"/>
        <v/>
      </c>
      <c r="AG24" s="4" t="str">
        <f t="shared" si="3"/>
        <v/>
      </c>
      <c r="AH24" s="4" t="str">
        <f t="shared" si="3"/>
        <v/>
      </c>
      <c r="AI24" s="4" t="str">
        <f t="shared" si="3"/>
        <v/>
      </c>
      <c r="AJ24" s="4" t="str">
        <f t="shared" si="3"/>
        <v/>
      </c>
      <c r="AK24" s="4" t="str">
        <f t="shared" si="3"/>
        <v/>
      </c>
      <c r="AL24" s="4" t="str">
        <f t="shared" si="3"/>
        <v/>
      </c>
      <c r="AM24" s="4" t="str">
        <f t="shared" si="3"/>
        <v/>
      </c>
      <c r="AN24" s="4" t="str">
        <f t="shared" si="3"/>
        <v/>
      </c>
      <c r="AO24" s="4" t="str">
        <f t="shared" si="3"/>
        <v/>
      </c>
      <c r="AP24" s="4" t="str">
        <f t="shared" si="3"/>
        <v/>
      </c>
      <c r="AQ24" s="4" t="str">
        <f t="shared" si="3"/>
        <v/>
      </c>
      <c r="AR24" s="4" t="str">
        <f t="shared" si="3"/>
        <v/>
      </c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  <row r="25" spans="1:258" ht="11.1" customHeight="1" x14ac:dyDescent="0.25">
      <c r="A25" s="5" t="s">
        <v>69</v>
      </c>
      <c r="B25" s="53"/>
      <c r="C25" s="168"/>
      <c r="D25" s="63"/>
      <c r="E25" s="131"/>
      <c r="F25" s="63"/>
      <c r="G25" s="103"/>
      <c r="H25" s="63"/>
      <c r="I25" s="56"/>
      <c r="J25" s="20"/>
      <c r="K25" s="118"/>
      <c r="L25" s="119"/>
      <c r="M25" s="120"/>
      <c r="N25" s="222"/>
      <c r="O25" s="135"/>
      <c r="Q25" s="130"/>
      <c r="R25" s="138"/>
      <c r="S25" s="2"/>
      <c r="U25" s="2"/>
      <c r="V25" s="2"/>
      <c r="W25" s="34" t="s">
        <v>20</v>
      </c>
      <c r="X25" s="34">
        <f t="shared" si="4"/>
        <v>0</v>
      </c>
      <c r="Y25" s="4" t="str">
        <f t="shared" si="5"/>
        <v/>
      </c>
      <c r="Z25" s="4" t="str">
        <f t="shared" si="3"/>
        <v/>
      </c>
      <c r="AA25" s="4" t="str">
        <f t="shared" si="3"/>
        <v/>
      </c>
      <c r="AB25" s="4" t="str">
        <f t="shared" si="3"/>
        <v/>
      </c>
      <c r="AC25" s="4" t="str">
        <f t="shared" si="3"/>
        <v/>
      </c>
      <c r="AD25" s="4" t="str">
        <f t="shared" si="3"/>
        <v/>
      </c>
      <c r="AE25" s="4" t="str">
        <f t="shared" si="3"/>
        <v/>
      </c>
      <c r="AF25" s="4" t="str">
        <f t="shared" si="3"/>
        <v/>
      </c>
      <c r="AG25" s="4" t="str">
        <f t="shared" si="3"/>
        <v/>
      </c>
      <c r="AH25" s="4" t="str">
        <f t="shared" si="3"/>
        <v/>
      </c>
      <c r="AI25" s="4" t="str">
        <f t="shared" si="3"/>
        <v/>
      </c>
      <c r="AJ25" s="4" t="str">
        <f t="shared" si="3"/>
        <v/>
      </c>
      <c r="AL25" s="4" t="str">
        <f t="shared" si="3"/>
        <v/>
      </c>
      <c r="AM25" s="4" t="str">
        <f t="shared" si="3"/>
        <v/>
      </c>
      <c r="AN25" s="4" t="str">
        <f t="shared" si="3"/>
        <v/>
      </c>
      <c r="AO25" s="4" t="str">
        <f t="shared" si="3"/>
        <v/>
      </c>
      <c r="AP25" s="4" t="str">
        <f t="shared" si="3"/>
        <v/>
      </c>
      <c r="AQ25" s="4" t="str">
        <f t="shared" si="3"/>
        <v/>
      </c>
      <c r="AR25" s="4" t="str">
        <f t="shared" si="3"/>
        <v/>
      </c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</row>
    <row r="26" spans="1:258" ht="11.1" customHeight="1" x14ac:dyDescent="0.25">
      <c r="A26" s="5">
        <v>45729</v>
      </c>
      <c r="B26" s="53"/>
      <c r="C26" s="77" t="s">
        <v>55</v>
      </c>
      <c r="D26" s="63"/>
      <c r="E26" s="77" t="s">
        <v>32</v>
      </c>
      <c r="F26" s="63"/>
      <c r="G26" s="77" t="s">
        <v>33</v>
      </c>
      <c r="H26" s="63"/>
      <c r="I26" s="57" t="s">
        <v>89</v>
      </c>
      <c r="J26" s="20"/>
      <c r="K26" s="118"/>
      <c r="L26" s="119"/>
      <c r="M26" s="120"/>
      <c r="N26" s="222"/>
      <c r="O26" s="135"/>
      <c r="Q26" s="60"/>
      <c r="R26" s="137"/>
      <c r="W26" s="34" t="s">
        <v>22</v>
      </c>
      <c r="X26" s="34">
        <f t="shared" si="4"/>
        <v>0</v>
      </c>
      <c r="Y26" s="4" t="str">
        <f t="shared" si="5"/>
        <v/>
      </c>
      <c r="Z26" s="4" t="str">
        <f t="shared" si="3"/>
        <v/>
      </c>
      <c r="AA26" s="4" t="str">
        <f t="shared" si="3"/>
        <v/>
      </c>
      <c r="AB26" s="4" t="str">
        <f t="shared" si="3"/>
        <v/>
      </c>
      <c r="AC26" s="4" t="str">
        <f t="shared" si="3"/>
        <v/>
      </c>
      <c r="AD26" s="4" t="str">
        <f t="shared" si="3"/>
        <v/>
      </c>
      <c r="AE26" s="4" t="str">
        <f t="shared" si="3"/>
        <v/>
      </c>
      <c r="AF26" s="4" t="str">
        <f t="shared" si="3"/>
        <v/>
      </c>
      <c r="AG26" s="4" t="str">
        <f t="shared" si="3"/>
        <v/>
      </c>
      <c r="AH26" s="4" t="str">
        <f t="shared" si="3"/>
        <v/>
      </c>
      <c r="AI26" s="4" t="str">
        <f t="shared" si="3"/>
        <v/>
      </c>
      <c r="AJ26" s="4" t="str">
        <f t="shared" si="3"/>
        <v/>
      </c>
      <c r="AK26" s="4" t="str">
        <f t="shared" si="3"/>
        <v/>
      </c>
      <c r="AL26" s="4" t="str">
        <f t="shared" si="3"/>
        <v/>
      </c>
      <c r="AM26" s="4" t="str">
        <f t="shared" si="3"/>
        <v/>
      </c>
      <c r="AN26" s="4" t="str">
        <f t="shared" si="3"/>
        <v/>
      </c>
      <c r="AO26" s="4" t="str">
        <f t="shared" si="3"/>
        <v/>
      </c>
      <c r="AP26" s="4" t="str">
        <f t="shared" si="3"/>
        <v/>
      </c>
      <c r="AQ26" s="4" t="str">
        <f t="shared" si="3"/>
        <v/>
      </c>
      <c r="AR26" s="4" t="str">
        <f t="shared" si="3"/>
        <v/>
      </c>
    </row>
    <row r="27" spans="1:258" s="3" customFormat="1" ht="11.1" customHeight="1" x14ac:dyDescent="0.25">
      <c r="B27" s="54"/>
      <c r="C27" s="150"/>
      <c r="D27" s="151"/>
      <c r="E27" s="150"/>
      <c r="F27" s="151"/>
      <c r="G27" s="150"/>
      <c r="H27" s="151"/>
      <c r="I27" s="58"/>
      <c r="J27" s="20"/>
      <c r="K27" s="118"/>
      <c r="L27" s="119"/>
      <c r="M27" s="120"/>
      <c r="N27" s="222"/>
      <c r="O27" s="135"/>
      <c r="P27" s="25"/>
      <c r="Q27" s="130"/>
      <c r="R27" s="137"/>
      <c r="W27" s="34" t="s">
        <v>21</v>
      </c>
      <c r="X27" s="34">
        <f t="shared" si="4"/>
        <v>0</v>
      </c>
      <c r="Y27" s="4" t="str">
        <f t="shared" si="5"/>
        <v/>
      </c>
      <c r="Z27" s="4" t="str">
        <f t="shared" si="3"/>
        <v/>
      </c>
      <c r="AA27" s="4" t="str">
        <f t="shared" si="3"/>
        <v/>
      </c>
      <c r="AB27" s="4" t="str">
        <f t="shared" si="3"/>
        <v/>
      </c>
      <c r="AC27" s="4" t="str">
        <f t="shared" si="3"/>
        <v/>
      </c>
      <c r="AD27" s="4" t="str">
        <f t="shared" si="3"/>
        <v/>
      </c>
      <c r="AE27" s="4" t="str">
        <f t="shared" si="3"/>
        <v/>
      </c>
      <c r="AF27" s="4" t="str">
        <f t="shared" si="3"/>
        <v/>
      </c>
      <c r="AG27" s="4" t="str">
        <f t="shared" si="3"/>
        <v/>
      </c>
      <c r="AH27" s="4" t="str">
        <f t="shared" si="3"/>
        <v/>
      </c>
      <c r="AI27" s="4" t="str">
        <f t="shared" si="3"/>
        <v/>
      </c>
      <c r="AJ27" s="4" t="str">
        <f t="shared" si="3"/>
        <v/>
      </c>
      <c r="AK27" s="4" t="str">
        <f t="shared" si="3"/>
        <v/>
      </c>
      <c r="AL27" s="4" t="str">
        <f t="shared" si="3"/>
        <v/>
      </c>
      <c r="AM27" s="4" t="str">
        <f t="shared" si="3"/>
        <v/>
      </c>
      <c r="AN27" s="4" t="str">
        <f t="shared" si="3"/>
        <v/>
      </c>
      <c r="AO27" s="4" t="str">
        <f t="shared" si="3"/>
        <v/>
      </c>
      <c r="AP27" s="4" t="str">
        <f t="shared" si="3"/>
        <v/>
      </c>
      <c r="AQ27" s="4" t="str">
        <f t="shared" si="3"/>
        <v/>
      </c>
      <c r="AR27" s="4" t="str">
        <f t="shared" si="3"/>
        <v/>
      </c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</row>
    <row r="28" spans="1:258" ht="11.1" customHeight="1" x14ac:dyDescent="0.25">
      <c r="B28" s="147"/>
      <c r="C28" s="146"/>
      <c r="D28" s="146"/>
      <c r="E28" s="147"/>
      <c r="F28" s="146"/>
      <c r="G28" s="147"/>
      <c r="H28" s="50"/>
      <c r="I28" s="143"/>
      <c r="J28" s="20"/>
      <c r="K28" s="118"/>
      <c r="L28" s="119"/>
      <c r="M28" s="120"/>
      <c r="N28" s="121"/>
      <c r="O28" s="135"/>
      <c r="Q28" s="60"/>
      <c r="R28" s="137"/>
      <c r="W28" s="34" t="s">
        <v>23</v>
      </c>
      <c r="X28" s="34">
        <f t="shared" si="4"/>
        <v>0</v>
      </c>
      <c r="Y28" s="4" t="str">
        <f t="shared" si="5"/>
        <v/>
      </c>
      <c r="Z28" s="4" t="str">
        <f t="shared" si="3"/>
        <v/>
      </c>
      <c r="AA28" s="4" t="str">
        <f t="shared" si="3"/>
        <v/>
      </c>
      <c r="AB28" s="4" t="str">
        <f t="shared" si="3"/>
        <v/>
      </c>
      <c r="AC28" s="4" t="str">
        <f t="shared" si="3"/>
        <v/>
      </c>
      <c r="AD28" s="4" t="str">
        <f t="shared" si="3"/>
        <v/>
      </c>
      <c r="AE28" s="4" t="str">
        <f t="shared" si="3"/>
        <v/>
      </c>
      <c r="AF28" s="4" t="str">
        <f t="shared" si="3"/>
        <v/>
      </c>
      <c r="AG28" s="4" t="str">
        <f t="shared" si="3"/>
        <v/>
      </c>
      <c r="AH28" s="4" t="str">
        <f t="shared" si="3"/>
        <v/>
      </c>
      <c r="AI28" s="4" t="str">
        <f t="shared" si="3"/>
        <v/>
      </c>
      <c r="AJ28" s="4" t="str">
        <f t="shared" si="3"/>
        <v/>
      </c>
      <c r="AK28" s="4" t="str">
        <f t="shared" si="3"/>
        <v/>
      </c>
      <c r="AL28" s="4" t="str">
        <f t="shared" si="3"/>
        <v/>
      </c>
      <c r="AM28" s="4" t="str">
        <f t="shared" si="3"/>
        <v/>
      </c>
      <c r="AN28" s="4" t="str">
        <f t="shared" si="3"/>
        <v/>
      </c>
      <c r="AO28" s="4" t="str">
        <f t="shared" si="3"/>
        <v/>
      </c>
      <c r="AP28" s="4" t="str">
        <f t="shared" si="3"/>
        <v/>
      </c>
      <c r="AQ28" s="4" t="str">
        <f t="shared" si="3"/>
        <v/>
      </c>
      <c r="AR28" s="4" t="str">
        <f t="shared" si="3"/>
        <v/>
      </c>
    </row>
    <row r="29" spans="1:258" ht="11.1" customHeight="1" x14ac:dyDescent="0.25">
      <c r="B29" s="148"/>
      <c r="C29" s="152" t="s">
        <v>114</v>
      </c>
      <c r="D29" s="48"/>
      <c r="E29" s="173" t="s">
        <v>53</v>
      </c>
      <c r="F29" s="48"/>
      <c r="G29" s="47" t="s">
        <v>62</v>
      </c>
      <c r="H29" s="49"/>
      <c r="I29" s="55" t="s">
        <v>65</v>
      </c>
      <c r="J29" s="20"/>
      <c r="K29" s="118"/>
      <c r="L29" s="119"/>
      <c r="M29" s="120"/>
      <c r="N29" s="121"/>
      <c r="O29" s="135"/>
      <c r="Q29" s="60"/>
      <c r="R29" s="137"/>
      <c r="W29" s="34" t="s">
        <v>27</v>
      </c>
      <c r="X29" s="34">
        <f t="shared" si="4"/>
        <v>0</v>
      </c>
      <c r="Y29" s="4" t="str">
        <f t="shared" si="5"/>
        <v/>
      </c>
      <c r="Z29" s="4" t="str">
        <f t="shared" si="3"/>
        <v/>
      </c>
      <c r="AA29" s="4" t="str">
        <f t="shared" si="3"/>
        <v/>
      </c>
      <c r="AB29" s="4" t="str">
        <f t="shared" si="3"/>
        <v/>
      </c>
      <c r="AC29" s="4" t="str">
        <f t="shared" si="3"/>
        <v/>
      </c>
      <c r="AD29" s="4" t="str">
        <f t="shared" si="3"/>
        <v/>
      </c>
      <c r="AE29" s="4" t="str">
        <f t="shared" si="3"/>
        <v/>
      </c>
      <c r="AF29" s="4" t="str">
        <f t="shared" si="3"/>
        <v/>
      </c>
      <c r="AG29" s="4" t="str">
        <f t="shared" si="3"/>
        <v/>
      </c>
      <c r="AH29" s="4" t="str">
        <f t="shared" si="3"/>
        <v/>
      </c>
      <c r="AI29" s="4" t="str">
        <f t="shared" si="3"/>
        <v/>
      </c>
      <c r="AJ29" s="4" t="str">
        <f t="shared" si="3"/>
        <v/>
      </c>
      <c r="AK29" s="4" t="str">
        <f t="shared" si="3"/>
        <v/>
      </c>
      <c r="AL29" s="4" t="str">
        <f t="shared" si="3"/>
        <v/>
      </c>
      <c r="AM29" s="4" t="str">
        <f t="shared" si="3"/>
        <v/>
      </c>
      <c r="AN29" s="4" t="str">
        <f t="shared" si="3"/>
        <v/>
      </c>
      <c r="AO29" s="4" t="str">
        <f t="shared" si="3"/>
        <v/>
      </c>
      <c r="AP29" s="4" t="str">
        <f t="shared" si="3"/>
        <v/>
      </c>
      <c r="AQ29" s="4" t="str">
        <f t="shared" si="3"/>
        <v/>
      </c>
      <c r="AR29" s="4" t="str">
        <f t="shared" si="3"/>
        <v/>
      </c>
    </row>
    <row r="30" spans="1:258" ht="11.1" customHeight="1" x14ac:dyDescent="0.25">
      <c r="B30" s="53"/>
      <c r="C30" s="104"/>
      <c r="D30" s="63"/>
      <c r="E30" s="128"/>
      <c r="F30" s="63"/>
      <c r="G30" s="168"/>
      <c r="H30" s="62"/>
      <c r="I30" s="142"/>
      <c r="J30" s="20"/>
      <c r="K30" s="118"/>
      <c r="L30" s="119"/>
      <c r="M30" s="120"/>
      <c r="N30" s="121"/>
      <c r="O30" s="135"/>
      <c r="Q30" s="60"/>
      <c r="R30" s="137"/>
      <c r="S30" s="1"/>
      <c r="T30" s="1"/>
      <c r="U30" s="1"/>
      <c r="V30" s="1"/>
      <c r="W30" s="34" t="s">
        <v>28</v>
      </c>
      <c r="X30" s="34">
        <f t="shared" si="4"/>
        <v>0</v>
      </c>
      <c r="Y30" s="39" t="str">
        <f t="shared" si="5"/>
        <v/>
      </c>
      <c r="Z30" s="39" t="str">
        <f t="shared" si="3"/>
        <v/>
      </c>
      <c r="AA30" s="39" t="str">
        <f t="shared" si="3"/>
        <v/>
      </c>
      <c r="AB30" s="39" t="str">
        <f t="shared" si="3"/>
        <v/>
      </c>
      <c r="AC30" s="39" t="str">
        <f t="shared" si="3"/>
        <v/>
      </c>
      <c r="AD30" s="39" t="str">
        <f t="shared" si="3"/>
        <v/>
      </c>
      <c r="AE30" s="39" t="str">
        <f t="shared" si="3"/>
        <v/>
      </c>
      <c r="AF30" s="39" t="str">
        <f t="shared" si="3"/>
        <v/>
      </c>
      <c r="AG30" s="39" t="str">
        <f t="shared" si="3"/>
        <v/>
      </c>
      <c r="AH30" s="39" t="str">
        <f t="shared" si="3"/>
        <v/>
      </c>
      <c r="AI30" s="39" t="str">
        <f t="shared" si="3"/>
        <v/>
      </c>
      <c r="AJ30" s="39" t="str">
        <f t="shared" si="3"/>
        <v/>
      </c>
      <c r="AK30" s="39" t="str">
        <f t="shared" si="3"/>
        <v/>
      </c>
      <c r="AL30" s="39" t="str">
        <f t="shared" si="3"/>
        <v/>
      </c>
      <c r="AM30" s="39" t="str">
        <f t="shared" si="3"/>
        <v/>
      </c>
      <c r="AN30" s="39" t="str">
        <f t="shared" si="3"/>
        <v/>
      </c>
      <c r="AO30" s="39" t="str">
        <f t="shared" si="3"/>
        <v/>
      </c>
      <c r="AP30" s="39" t="str">
        <f t="shared" si="3"/>
        <v/>
      </c>
      <c r="AQ30" s="39" t="str">
        <f t="shared" si="3"/>
        <v/>
      </c>
      <c r="AR30" s="39" t="str">
        <f t="shared" si="3"/>
        <v/>
      </c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11.1" customHeight="1" x14ac:dyDescent="0.25">
      <c r="A31" s="4"/>
      <c r="B31" s="53"/>
      <c r="C31" s="131" t="s">
        <v>48</v>
      </c>
      <c r="D31" s="93"/>
      <c r="E31" s="131" t="s">
        <v>90</v>
      </c>
      <c r="F31" s="94"/>
      <c r="G31" s="131" t="s">
        <v>57</v>
      </c>
      <c r="H31" s="93"/>
      <c r="I31" s="86" t="s">
        <v>91</v>
      </c>
      <c r="J31" s="21"/>
      <c r="K31" s="118"/>
      <c r="L31" s="119"/>
      <c r="M31" s="120"/>
      <c r="N31" s="121"/>
      <c r="O31" s="135"/>
      <c r="Q31" s="60"/>
      <c r="R31" s="138"/>
      <c r="W31" s="34" t="s">
        <v>29</v>
      </c>
      <c r="X31" s="34">
        <f t="shared" si="4"/>
        <v>0</v>
      </c>
      <c r="Y31" s="4" t="str">
        <f t="shared" si="5"/>
        <v/>
      </c>
      <c r="Z31" s="4" t="str">
        <f t="shared" si="3"/>
        <v/>
      </c>
      <c r="AA31" s="4" t="str">
        <f t="shared" si="3"/>
        <v/>
      </c>
      <c r="AB31" s="4" t="str">
        <f t="shared" si="3"/>
        <v/>
      </c>
      <c r="AC31" s="4" t="str">
        <f t="shared" si="3"/>
        <v/>
      </c>
      <c r="AD31" s="4" t="str">
        <f t="shared" si="3"/>
        <v/>
      </c>
      <c r="AE31" s="4" t="str">
        <f t="shared" si="3"/>
        <v/>
      </c>
      <c r="AF31" s="4" t="str">
        <f t="shared" si="3"/>
        <v/>
      </c>
      <c r="AG31" s="4" t="str">
        <f t="shared" si="3"/>
        <v/>
      </c>
      <c r="AH31" s="4" t="str">
        <f t="shared" si="3"/>
        <v/>
      </c>
      <c r="AI31" s="4" t="str">
        <f t="shared" si="3"/>
        <v/>
      </c>
      <c r="AJ31" s="4" t="str">
        <f t="shared" si="3"/>
        <v/>
      </c>
      <c r="AK31" s="4" t="str">
        <f t="shared" si="3"/>
        <v/>
      </c>
      <c r="AL31" s="4" t="str">
        <f t="shared" si="3"/>
        <v/>
      </c>
      <c r="AM31" s="4" t="str">
        <f t="shared" si="3"/>
        <v/>
      </c>
      <c r="AN31" s="4" t="str">
        <f t="shared" si="3"/>
        <v/>
      </c>
      <c r="AO31" s="4" t="str">
        <f t="shared" si="3"/>
        <v/>
      </c>
      <c r="AP31" s="4" t="str">
        <f t="shared" si="3"/>
        <v/>
      </c>
      <c r="AQ31" s="4" t="str">
        <f t="shared" si="3"/>
        <v/>
      </c>
      <c r="AR31" s="4" t="str">
        <f t="shared" si="3"/>
        <v/>
      </c>
    </row>
    <row r="32" spans="1:258" ht="11.1" customHeight="1" thickBot="1" x14ac:dyDescent="0.3">
      <c r="A32" s="223">
        <v>24</v>
      </c>
      <c r="B32" s="53"/>
      <c r="C32" s="131" t="s">
        <v>100</v>
      </c>
      <c r="D32" s="131"/>
      <c r="E32" s="131" t="s">
        <v>6</v>
      </c>
      <c r="F32" s="94"/>
      <c r="G32" s="131" t="s">
        <v>6</v>
      </c>
      <c r="H32" s="131"/>
      <c r="I32" s="86" t="s">
        <v>92</v>
      </c>
      <c r="J32" s="20"/>
      <c r="K32" s="115"/>
      <c r="L32" s="116"/>
      <c r="M32" s="116"/>
      <c r="N32" s="117"/>
      <c r="O32" s="22"/>
      <c r="Q32" s="60"/>
      <c r="R32" s="137"/>
      <c r="S32" s="2"/>
      <c r="T32" s="2"/>
      <c r="U32" s="2"/>
      <c r="V32" s="2"/>
      <c r="X32" s="34">
        <f t="shared" si="4"/>
        <v>0</v>
      </c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</row>
    <row r="33" spans="1:258" ht="11.1" customHeight="1" thickTop="1" thickBot="1" x14ac:dyDescent="0.3">
      <c r="A33" s="223"/>
      <c r="B33" s="53"/>
      <c r="C33" s="131" t="s">
        <v>113</v>
      </c>
      <c r="D33" s="132"/>
      <c r="E33" s="131" t="s">
        <v>54</v>
      </c>
      <c r="F33" s="94"/>
      <c r="G33" s="131" t="s">
        <v>47</v>
      </c>
      <c r="H33" s="132"/>
      <c r="I33" s="86"/>
      <c r="J33" s="24"/>
      <c r="K33" s="41"/>
      <c r="L33" s="22"/>
      <c r="M33" s="22"/>
      <c r="N33" s="28"/>
      <c r="O33" s="22"/>
      <c r="Q33" s="60"/>
      <c r="R33" s="138"/>
      <c r="S33" s="2"/>
      <c r="T33" s="2"/>
      <c r="U33" s="2"/>
      <c r="V33" s="2"/>
      <c r="X33" s="34">
        <f t="shared" si="4"/>
        <v>0</v>
      </c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</row>
    <row r="34" spans="1:258" ht="11.1" customHeight="1" thickTop="1" x14ac:dyDescent="0.25">
      <c r="A34" s="5" t="s">
        <v>70</v>
      </c>
      <c r="B34" s="53"/>
      <c r="C34" s="103"/>
      <c r="D34" s="63"/>
      <c r="E34" s="131"/>
      <c r="F34" s="63"/>
      <c r="G34" s="103"/>
      <c r="H34" s="63"/>
      <c r="I34" s="56"/>
      <c r="J34" s="43"/>
      <c r="K34" s="45"/>
      <c r="L34" s="139"/>
      <c r="M34" s="140"/>
      <c r="N34" s="46"/>
      <c r="O34" s="22"/>
      <c r="Q34" s="60"/>
      <c r="R34" s="137"/>
      <c r="S34" s="2"/>
      <c r="T34" s="2"/>
      <c r="U34" s="2"/>
      <c r="V34" s="2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</row>
    <row r="35" spans="1:258" ht="11.1" customHeight="1" thickBot="1" x14ac:dyDescent="0.3">
      <c r="A35" s="5">
        <v>45736</v>
      </c>
      <c r="B35" s="53"/>
      <c r="C35" s="105" t="s">
        <v>33</v>
      </c>
      <c r="D35" s="63"/>
      <c r="E35" s="77" t="s">
        <v>115</v>
      </c>
      <c r="F35" s="63"/>
      <c r="G35" s="77" t="s">
        <v>33</v>
      </c>
      <c r="H35" s="63"/>
      <c r="I35" s="57" t="s">
        <v>32</v>
      </c>
      <c r="J35" s="44"/>
      <c r="K35" s="219"/>
      <c r="L35" s="220"/>
      <c r="M35" s="220"/>
      <c r="N35" s="221"/>
      <c r="O35" s="21"/>
      <c r="Q35" s="60"/>
      <c r="R35" s="138"/>
    </row>
    <row r="36" spans="1:258" s="3" customFormat="1" ht="11.1" customHeight="1" thickTop="1" x14ac:dyDescent="0.25">
      <c r="B36" s="54"/>
      <c r="C36" s="17"/>
      <c r="D36" s="31"/>
      <c r="E36" s="17"/>
      <c r="F36" s="33"/>
      <c r="G36" s="17"/>
      <c r="H36" s="151"/>
      <c r="I36" s="58"/>
      <c r="J36" s="20"/>
      <c r="K36" s="41"/>
      <c r="L36" s="22"/>
      <c r="M36" s="22"/>
      <c r="N36" s="22"/>
      <c r="O36" s="23"/>
      <c r="P36" s="25"/>
      <c r="Q36" s="60"/>
      <c r="R36" s="137"/>
      <c r="W36" s="34"/>
      <c r="X36" s="34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</row>
    <row r="37" spans="1:258" ht="11.1" customHeight="1" x14ac:dyDescent="0.25">
      <c r="B37" s="146"/>
      <c r="C37" s="147"/>
      <c r="D37" s="146"/>
      <c r="E37" s="147"/>
      <c r="F37" s="146"/>
      <c r="G37" s="147"/>
      <c r="H37" s="146"/>
      <c r="I37" s="143"/>
      <c r="J37" s="20"/>
      <c r="K37" s="41"/>
      <c r="L37" s="22"/>
      <c r="M37" s="22"/>
      <c r="N37" s="22"/>
      <c r="O37" s="21"/>
      <c r="Q37" s="60"/>
      <c r="R37" s="137"/>
    </row>
    <row r="38" spans="1:258" s="180" customFormat="1" ht="11.1" customHeight="1" x14ac:dyDescent="0.25">
      <c r="B38" s="182"/>
      <c r="C38" s="183" t="s">
        <v>116</v>
      </c>
      <c r="D38" s="184"/>
      <c r="E38" s="183" t="s">
        <v>64</v>
      </c>
      <c r="F38" s="184"/>
      <c r="G38" s="183" t="s">
        <v>120</v>
      </c>
      <c r="H38" s="185"/>
      <c r="I38" s="186" t="s">
        <v>99</v>
      </c>
      <c r="J38" s="187"/>
      <c r="K38" s="188"/>
      <c r="L38" s="189"/>
      <c r="M38" s="189"/>
      <c r="N38" s="189"/>
      <c r="O38" s="189"/>
      <c r="P38" s="190"/>
      <c r="Q38" s="130"/>
      <c r="R38" s="191"/>
      <c r="W38" s="192"/>
      <c r="X38" s="192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</row>
    <row r="39" spans="1:258" s="180" customFormat="1" ht="11.1" customHeight="1" x14ac:dyDescent="0.25">
      <c r="A39" s="180" t="s">
        <v>49</v>
      </c>
      <c r="B39" s="178"/>
      <c r="C39" s="193"/>
      <c r="D39" s="194"/>
      <c r="E39" s="195"/>
      <c r="F39" s="194"/>
      <c r="G39" s="195"/>
      <c r="H39" s="196"/>
      <c r="I39" s="197"/>
      <c r="J39" s="187"/>
      <c r="K39" s="188"/>
      <c r="L39" s="189"/>
      <c r="M39" s="189"/>
      <c r="N39" s="189"/>
      <c r="O39" s="189"/>
      <c r="P39" s="190"/>
      <c r="Q39" s="130"/>
      <c r="R39" s="198"/>
      <c r="W39" s="192"/>
      <c r="X39" s="192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</row>
    <row r="40" spans="1:258" s="180" customFormat="1" ht="11.1" customHeight="1" x14ac:dyDescent="0.25">
      <c r="A40" s="188"/>
      <c r="B40" s="178"/>
      <c r="C40" s="199" t="s">
        <v>93</v>
      </c>
      <c r="D40" s="200"/>
      <c r="E40" s="199" t="s">
        <v>94</v>
      </c>
      <c r="F40" s="194"/>
      <c r="G40" s="199" t="s">
        <v>97</v>
      </c>
      <c r="H40" s="201"/>
      <c r="I40" s="199" t="s">
        <v>122</v>
      </c>
      <c r="J40" s="187"/>
      <c r="K40" s="188"/>
      <c r="L40" s="189"/>
      <c r="M40" s="189"/>
      <c r="N40" s="189"/>
      <c r="O40" s="189"/>
      <c r="P40" s="190"/>
      <c r="Q40" s="130"/>
      <c r="R40" s="198"/>
      <c r="W40" s="192"/>
      <c r="X40" s="192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</row>
    <row r="41" spans="1:258" s="180" customFormat="1" ht="11.25" customHeight="1" x14ac:dyDescent="0.25">
      <c r="A41" s="214">
        <v>25</v>
      </c>
      <c r="B41" s="178"/>
      <c r="C41" s="199" t="s">
        <v>117</v>
      </c>
      <c r="D41" s="199"/>
      <c r="E41" s="199" t="s">
        <v>95</v>
      </c>
      <c r="F41" s="194"/>
      <c r="G41" s="199" t="s">
        <v>6</v>
      </c>
      <c r="H41" s="201"/>
      <c r="I41" s="199" t="s">
        <v>98</v>
      </c>
      <c r="J41" s="187"/>
      <c r="K41" s="202"/>
      <c r="L41" s="189"/>
      <c r="M41" s="189"/>
      <c r="N41" s="189"/>
      <c r="O41" s="189"/>
      <c r="P41" s="190"/>
      <c r="Q41" s="130"/>
      <c r="R41" s="198"/>
      <c r="W41" s="192"/>
      <c r="X41" s="192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</row>
    <row r="42" spans="1:258" s="180" customFormat="1" ht="11.1" customHeight="1" x14ac:dyDescent="0.3">
      <c r="A42" s="214"/>
      <c r="B42" s="178"/>
      <c r="C42" s="199" t="s">
        <v>113</v>
      </c>
      <c r="D42" s="203"/>
      <c r="E42" s="199" t="s">
        <v>96</v>
      </c>
      <c r="F42" s="194"/>
      <c r="G42" s="199" t="s">
        <v>47</v>
      </c>
      <c r="H42" s="201"/>
      <c r="I42" s="199"/>
      <c r="J42" s="187"/>
      <c r="K42" s="202"/>
      <c r="M42" s="204"/>
      <c r="N42" s="204"/>
      <c r="O42" s="189"/>
      <c r="P42" s="190"/>
      <c r="Q42" s="205"/>
      <c r="R42" s="191"/>
      <c r="W42" s="192"/>
      <c r="X42" s="192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</row>
    <row r="43" spans="1:258" s="180" customFormat="1" ht="11.1" customHeight="1" x14ac:dyDescent="0.3">
      <c r="A43" s="206" t="s">
        <v>71</v>
      </c>
      <c r="B43" s="178"/>
      <c r="C43" s="193"/>
      <c r="D43" s="194"/>
      <c r="E43" s="199"/>
      <c r="F43" s="194"/>
      <c r="G43" s="199"/>
      <c r="H43" s="194"/>
      <c r="I43" s="207"/>
      <c r="J43" s="187"/>
      <c r="K43" s="202"/>
      <c r="M43" s="204"/>
      <c r="N43" s="204"/>
      <c r="O43" s="189"/>
      <c r="P43" s="190"/>
      <c r="Q43" s="130"/>
      <c r="R43" s="191"/>
      <c r="W43" s="192"/>
      <c r="X43" s="192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</row>
    <row r="44" spans="1:258" s="180" customFormat="1" ht="11.1" customHeight="1" x14ac:dyDescent="0.3">
      <c r="A44" s="206">
        <v>45743</v>
      </c>
      <c r="B44" s="178"/>
      <c r="C44" s="208" t="s">
        <v>33</v>
      </c>
      <c r="D44" s="194"/>
      <c r="E44" s="208" t="s">
        <v>61</v>
      </c>
      <c r="F44" s="194"/>
      <c r="G44" s="208" t="s">
        <v>33</v>
      </c>
      <c r="H44" s="194"/>
      <c r="I44" s="209" t="s">
        <v>32</v>
      </c>
      <c r="J44" s="187"/>
      <c r="K44" s="202"/>
      <c r="M44" s="204"/>
      <c r="N44" s="204"/>
      <c r="O44" s="189"/>
      <c r="P44" s="190"/>
      <c r="Q44" s="130"/>
      <c r="R44" s="191"/>
      <c r="W44" s="192"/>
      <c r="X44" s="192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</row>
    <row r="45" spans="1:258" s="180" customFormat="1" ht="12.9" customHeight="1" thickBot="1" x14ac:dyDescent="0.35">
      <c r="B45" s="210"/>
      <c r="C45" s="211"/>
      <c r="D45" s="212"/>
      <c r="E45" s="211"/>
      <c r="F45" s="212"/>
      <c r="G45" s="211"/>
      <c r="H45" s="212"/>
      <c r="I45" s="213"/>
      <c r="J45" s="187"/>
      <c r="K45" s="202"/>
      <c r="M45" s="204"/>
      <c r="N45" s="204"/>
      <c r="O45" s="189"/>
      <c r="P45" s="190"/>
      <c r="Q45" s="130"/>
      <c r="R45" s="191"/>
      <c r="W45" s="192"/>
      <c r="X45" s="192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</row>
    <row r="46" spans="1:258" ht="15" thickTop="1" x14ac:dyDescent="0.3">
      <c r="C46" s="19"/>
      <c r="K46" s="153"/>
      <c r="M46" s="27"/>
      <c r="N46" s="27"/>
      <c r="O46" s="45"/>
      <c r="P46" s="139"/>
      <c r="Q46" s="60"/>
      <c r="R46" s="137"/>
    </row>
    <row r="47" spans="1:258" ht="14.4" x14ac:dyDescent="0.3">
      <c r="B47"/>
      <c r="E47" s="30"/>
      <c r="F47" s="42"/>
      <c r="K47" s="153"/>
      <c r="M47" s="27"/>
      <c r="N47" s="63"/>
      <c r="O47" s="22"/>
      <c r="R47" s="137"/>
    </row>
    <row r="48" spans="1:258" ht="14.4" x14ac:dyDescent="0.3">
      <c r="C48" t="str">
        <f>C2</f>
        <v>Potage toscan</v>
      </c>
      <c r="D48"/>
      <c r="E48" t="str">
        <f>E2</f>
        <v>Potage au cerfeuil</v>
      </c>
      <c r="F48"/>
      <c r="G48" t="str">
        <f>G2</f>
        <v>Potage potiron-carottes</v>
      </c>
      <c r="H48"/>
      <c r="I48" t="str">
        <f>I2</f>
        <v>Potage aux poireaux</v>
      </c>
      <c r="K48" s="154"/>
      <c r="M48" s="27"/>
      <c r="N48" s="63"/>
      <c r="O48" s="77"/>
      <c r="R48" s="137"/>
    </row>
    <row r="49" spans="3:18" ht="11.25" customHeight="1" x14ac:dyDescent="0.3">
      <c r="C49" t="str">
        <f>C4</f>
        <v>Poisson du jour</v>
      </c>
      <c r="D49"/>
      <c r="E49" t="str">
        <f>E4</f>
        <v>Vol-au-vent</v>
      </c>
      <c r="F49"/>
      <c r="G49" t="str">
        <f>G4</f>
        <v>Boulette liégeoise</v>
      </c>
      <c r="H49"/>
      <c r="I49" t="str">
        <f>I4</f>
        <v>Spaghetti bolognaise</v>
      </c>
      <c r="K49" s="41"/>
      <c r="M49" s="27"/>
      <c r="N49" s="27"/>
      <c r="O49" s="23"/>
      <c r="R49" s="137"/>
    </row>
    <row r="50" spans="3:18" ht="14.4" x14ac:dyDescent="0.3">
      <c r="C50" t="str">
        <f>C5</f>
        <v>Purée de carottes</v>
      </c>
      <c r="D50"/>
      <c r="E50" t="str">
        <f>E5</f>
        <v>Crudités</v>
      </c>
      <c r="F50"/>
      <c r="G50" t="str">
        <f>G5</f>
        <v>Crudités</v>
      </c>
      <c r="H50"/>
      <c r="I50" t="str">
        <f>I5</f>
        <v>Fromage râpé</v>
      </c>
      <c r="K50" s="41"/>
      <c r="L50" s="27"/>
      <c r="M50" s="27"/>
      <c r="N50" s="27"/>
      <c r="O50" s="23"/>
      <c r="P50" s="61"/>
      <c r="Q50" s="60"/>
      <c r="R50" s="137"/>
    </row>
    <row r="51" spans="3:18" ht="14.4" x14ac:dyDescent="0.3">
      <c r="C51">
        <f>C6</f>
        <v>0</v>
      </c>
      <c r="E51" t="str">
        <f>E6</f>
        <v>Riz</v>
      </c>
      <c r="F51" s="16"/>
      <c r="G51" t="str">
        <f>G6</f>
        <v>Frites</v>
      </c>
      <c r="H51" s="42"/>
      <c r="I51">
        <f>I6</f>
        <v>0</v>
      </c>
      <c r="J51" s="42"/>
      <c r="K51" s="41"/>
      <c r="L51" s="128"/>
      <c r="M51" s="27"/>
      <c r="N51" s="27"/>
      <c r="P51" s="61"/>
      <c r="Q51" s="130"/>
      <c r="R51" s="137"/>
    </row>
    <row r="52" spans="3:18" x14ac:dyDescent="0.25">
      <c r="F52" s="32"/>
      <c r="G52" s="42"/>
      <c r="L52" s="128"/>
      <c r="P52" s="61"/>
      <c r="Q52" s="130"/>
      <c r="R52" s="137"/>
    </row>
    <row r="53" spans="3:18" x14ac:dyDescent="0.25">
      <c r="C53" t="str">
        <f>C11</f>
        <v>Potage vert</v>
      </c>
      <c r="E53" t="str">
        <f>E11</f>
        <v>Potage au cresson</v>
      </c>
      <c r="G53" t="str">
        <f>G11</f>
        <v>Potage au céleri rave</v>
      </c>
      <c r="I53" t="str">
        <f>I11</f>
        <v>Potage julienne</v>
      </c>
      <c r="L53" s="128"/>
      <c r="P53" s="61"/>
      <c r="Q53" s="60"/>
      <c r="R53" s="136"/>
    </row>
    <row r="54" spans="3:18" x14ac:dyDescent="0.25">
      <c r="C54" t="str">
        <f>C13</f>
        <v>Chili sin carne</v>
      </c>
      <c r="E54" t="str">
        <f>E13</f>
        <v>Parmentier de poisson</v>
      </c>
      <c r="G54" t="str">
        <f>G13</f>
        <v>Kebab</v>
      </c>
      <c r="I54" t="str">
        <f>I13</f>
        <v>Pâtes à la saucisse</v>
      </c>
      <c r="P54" s="61"/>
      <c r="Q54" s="60"/>
      <c r="R54" s="59"/>
    </row>
    <row r="55" spans="3:18" x14ac:dyDescent="0.25">
      <c r="C55" t="str">
        <f>C14</f>
        <v>Maïs, haricots rouges</v>
      </c>
      <c r="E55" t="str">
        <f>E14</f>
        <v>Epinards</v>
      </c>
      <c r="G55" t="str">
        <f>G14</f>
        <v>Crudités</v>
      </c>
      <c r="I55" t="str">
        <f>I14</f>
        <v>Sauce tomate</v>
      </c>
      <c r="P55" s="61"/>
      <c r="Q55" s="60"/>
      <c r="R55" s="59"/>
    </row>
    <row r="56" spans="3:18" x14ac:dyDescent="0.25">
      <c r="C56" t="str">
        <f>C15</f>
        <v>Riz complet</v>
      </c>
      <c r="E56">
        <f>E15</f>
        <v>0</v>
      </c>
      <c r="G56" t="str">
        <f>G15</f>
        <v>Frites</v>
      </c>
      <c r="I56" t="str">
        <f>I15</f>
        <v>Fromage râpé</v>
      </c>
      <c r="P56" s="61"/>
      <c r="Q56" s="130"/>
      <c r="R56" s="59"/>
    </row>
    <row r="57" spans="3:18" x14ac:dyDescent="0.25">
      <c r="P57" s="61"/>
      <c r="Q57" s="60"/>
      <c r="R57" s="59"/>
    </row>
    <row r="58" spans="3:18" x14ac:dyDescent="0.25">
      <c r="C58" t="str">
        <f>C20</f>
        <v>Potage au brocoli</v>
      </c>
      <c r="E58" t="str">
        <f>E20</f>
        <v>Potage aux carottes</v>
      </c>
      <c r="G58" t="str">
        <f>G20</f>
        <v>Potage au chou</v>
      </c>
      <c r="I58" t="str">
        <f>I20</f>
        <v>Potage aux poireaux</v>
      </c>
      <c r="P58" s="61"/>
      <c r="Q58" s="60"/>
      <c r="R58" s="59"/>
    </row>
    <row r="59" spans="3:18" x14ac:dyDescent="0.25">
      <c r="C59" t="str">
        <f>C22</f>
        <v>Boudin blanc</v>
      </c>
      <c r="E59" t="str">
        <f>E22</f>
        <v>Pâtes au jambon</v>
      </c>
      <c r="G59" t="str">
        <f>G22</f>
        <v>Nuggets au four</v>
      </c>
      <c r="I59" t="str">
        <f>I22</f>
        <v>Poulet</v>
      </c>
      <c r="P59" s="61"/>
      <c r="Q59" s="60"/>
      <c r="R59" s="59"/>
    </row>
    <row r="60" spans="3:18" x14ac:dyDescent="0.25">
      <c r="C60" t="str">
        <f>C23</f>
        <v>Compote</v>
      </c>
      <c r="E60" t="str">
        <f>E23</f>
        <v>Petits pois, crème</v>
      </c>
      <c r="G60" t="str">
        <f>G23</f>
        <v xml:space="preserve">Crudités </v>
      </c>
      <c r="I60" t="str">
        <f>I23</f>
        <v>Carottes</v>
      </c>
      <c r="P60" s="61"/>
      <c r="Q60" s="60"/>
      <c r="R60" s="59"/>
    </row>
    <row r="61" spans="3:18" x14ac:dyDescent="0.25">
      <c r="C61" t="str">
        <f>C24</f>
        <v>Purée</v>
      </c>
      <c r="E61">
        <f>E24</f>
        <v>0</v>
      </c>
      <c r="G61" t="str">
        <f>G24</f>
        <v>Frites</v>
      </c>
      <c r="I61" t="str">
        <f>I24</f>
        <v>Pommes de terre</v>
      </c>
      <c r="P61" s="141"/>
      <c r="Q61" s="60"/>
      <c r="R61" s="59"/>
    </row>
    <row r="62" spans="3:18" x14ac:dyDescent="0.25">
      <c r="P62" s="61"/>
      <c r="Q62" s="60"/>
      <c r="R62" s="59"/>
    </row>
    <row r="63" spans="3:18" x14ac:dyDescent="0.25">
      <c r="C63" t="str">
        <f>C29</f>
        <v>Potage au potiron</v>
      </c>
      <c r="E63" t="str">
        <f>E29</f>
        <v>Minestrone</v>
      </c>
      <c r="G63" t="str">
        <f>G29</f>
        <v>Potage coco blanc</v>
      </c>
      <c r="I63" t="str">
        <f>I29</f>
        <v>Potage du jardinier</v>
      </c>
      <c r="R63" s="59"/>
    </row>
    <row r="64" spans="3:18" x14ac:dyDescent="0.25">
      <c r="C64" t="str">
        <f>C31</f>
        <v>Rôti de porc</v>
      </c>
      <c r="E64" t="str">
        <f>E31</f>
        <v>Œuf au gratin</v>
      </c>
      <c r="G64" t="str">
        <f>G31</f>
        <v>Poulet rôti</v>
      </c>
      <c r="I64" t="str">
        <f>I31</f>
        <v>Pâtes carbonara</v>
      </c>
      <c r="R64" s="59"/>
    </row>
    <row r="65" spans="3:18" x14ac:dyDescent="0.25">
      <c r="C65" t="str">
        <f>C32</f>
        <v>Chou fleur</v>
      </c>
      <c r="E65" t="str">
        <f>E32</f>
        <v>Crudités</v>
      </c>
      <c r="G65" t="str">
        <f>G32</f>
        <v>Crudités</v>
      </c>
      <c r="I65" t="str">
        <f>I32</f>
        <v>Lardons, crème</v>
      </c>
      <c r="R65" s="59"/>
    </row>
    <row r="66" spans="3:18" x14ac:dyDescent="0.25">
      <c r="C66" t="str">
        <f>C33</f>
        <v>Pommes de terre</v>
      </c>
      <c r="E66" t="str">
        <f>E33</f>
        <v>Pain complet</v>
      </c>
      <c r="G66" t="str">
        <f>G33</f>
        <v>Frites</v>
      </c>
      <c r="I66">
        <f>I33</f>
        <v>0</v>
      </c>
      <c r="R66" s="59"/>
    </row>
    <row r="68" spans="3:18" x14ac:dyDescent="0.25">
      <c r="C68" t="str">
        <f>C38</f>
        <v>Potage aux pois</v>
      </c>
      <c r="E68" t="str">
        <f>E38</f>
        <v>Potage aux chicons</v>
      </c>
      <c r="G68" t="str">
        <f>G38</f>
        <v>Potage aux choux de Bruxelles</v>
      </c>
      <c r="I68" t="str">
        <f>I38</f>
        <v>Potage aux légumes</v>
      </c>
    </row>
    <row r="69" spans="3:18" x14ac:dyDescent="0.25">
      <c r="C69" t="str">
        <f>C40</f>
        <v>Pain de viande</v>
      </c>
      <c r="E69" t="str">
        <f>E40</f>
        <v>Gyros de poulet</v>
      </c>
      <c r="G69" t="str">
        <f>G40</f>
        <v>Carbonnades flamandes</v>
      </c>
      <c r="I69" t="str">
        <f>I40</f>
        <v>Pâtes à l'arrabiata</v>
      </c>
    </row>
    <row r="70" spans="3:18" x14ac:dyDescent="0.25">
      <c r="C70" t="str">
        <f>C41</f>
        <v>Haricots à la tomate</v>
      </c>
      <c r="E70" t="str">
        <f>E41</f>
        <v>Oignons, poivrons</v>
      </c>
      <c r="G70" t="str">
        <f>G41</f>
        <v>Crudités</v>
      </c>
      <c r="I70" t="str">
        <f>I41</f>
        <v>Lardons, parmesan</v>
      </c>
    </row>
    <row r="71" spans="3:18" x14ac:dyDescent="0.25">
      <c r="C71" t="str">
        <f>C42</f>
        <v>Pommes de terre</v>
      </c>
      <c r="E71" t="str">
        <f>E42</f>
        <v>Blé</v>
      </c>
      <c r="G71" t="str">
        <f>G42</f>
        <v>Frites</v>
      </c>
      <c r="I71">
        <f>I42</f>
        <v>0</v>
      </c>
    </row>
    <row r="76" spans="3:18" x14ac:dyDescent="0.25">
      <c r="Q76" s="19"/>
    </row>
    <row r="77" spans="3:18" x14ac:dyDescent="0.25">
      <c r="Q77" s="19"/>
    </row>
  </sheetData>
  <mergeCells count="10">
    <mergeCell ref="A41:A42"/>
    <mergeCell ref="T12:T13"/>
    <mergeCell ref="O2:P3"/>
    <mergeCell ref="K35:N35"/>
    <mergeCell ref="N25:N27"/>
    <mergeCell ref="N10:N12"/>
    <mergeCell ref="A5:A6"/>
    <mergeCell ref="A14:A15"/>
    <mergeCell ref="A23:A24"/>
    <mergeCell ref="A32:A33"/>
  </mergeCells>
  <phoneticPr fontId="0" type="noConversion"/>
  <pageMargins left="0.43307086614173229" right="0.51181102362204722" top="0.51181102362204722" bottom="0.31496062992125984" header="0.51181102362204722" footer="0.23622047244094491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zoomScale="85" zoomScaleNormal="85" workbookViewId="0">
      <selection activeCell="H40" sqref="H2:H40"/>
    </sheetView>
  </sheetViews>
  <sheetFormatPr baseColWidth="10" defaultColWidth="11.44140625" defaultRowHeight="17.399999999999999" x14ac:dyDescent="0.3"/>
  <cols>
    <col min="1" max="1" width="15.6640625" style="7" customWidth="1"/>
    <col min="2" max="2" width="28.6640625" style="10" customWidth="1"/>
    <col min="3" max="3" width="15.6640625" style="9" customWidth="1"/>
    <col min="4" max="4" width="28.6640625" style="9" customWidth="1"/>
    <col min="5" max="5" width="15.6640625" style="9" customWidth="1"/>
    <col min="6" max="6" width="28.6640625" style="9" customWidth="1"/>
    <col min="7" max="7" width="15.6640625" style="9" customWidth="1"/>
    <col min="8" max="8" width="28.6640625" style="9" customWidth="1"/>
    <col min="9" max="16384" width="11.44140625" style="9"/>
  </cols>
  <sheetData>
    <row r="2" spans="1:10" x14ac:dyDescent="0.3">
      <c r="A2" s="7" t="s">
        <v>1</v>
      </c>
      <c r="B2" s="8" t="str">
        <f>Synopsis!C2</f>
        <v>Potage toscan</v>
      </c>
      <c r="C2" s="7" t="s">
        <v>1</v>
      </c>
      <c r="D2" s="8" t="str">
        <f>Synopsis!C11</f>
        <v>Potage vert</v>
      </c>
      <c r="E2" s="7" t="s">
        <v>1</v>
      </c>
      <c r="F2" s="8" t="str">
        <f>Synopsis!C20</f>
        <v>Potage au brocoli</v>
      </c>
      <c r="G2" s="7" t="s">
        <v>1</v>
      </c>
      <c r="H2" s="8" t="str">
        <f>Synopsis!C29</f>
        <v>Potage au potiron</v>
      </c>
      <c r="I2" s="7" t="s">
        <v>1</v>
      </c>
      <c r="J2" s="8" t="str">
        <f>Synopsis!C38</f>
        <v>Potage aux pois</v>
      </c>
    </row>
    <row r="3" spans="1:10" ht="8.1" customHeight="1" x14ac:dyDescent="0.3">
      <c r="C3" s="7"/>
      <c r="D3" s="10"/>
      <c r="E3" s="7"/>
      <c r="F3" s="10"/>
      <c r="G3" s="7"/>
      <c r="H3" s="10"/>
      <c r="I3" s="7"/>
      <c r="J3" s="10"/>
    </row>
    <row r="4" spans="1:10" x14ac:dyDescent="0.3">
      <c r="B4" s="11" t="str">
        <f>CONCATENATE("   ",Synopsis!C4)</f>
        <v xml:space="preserve">   Poisson du jour</v>
      </c>
      <c r="C4" s="7"/>
      <c r="D4" s="11" t="str">
        <f>CONCATENATE("   ",Synopsis!C13)</f>
        <v xml:space="preserve">   Chili sin carne</v>
      </c>
      <c r="E4" s="7"/>
      <c r="F4" s="11" t="str">
        <f>CONCATENATE("   ",Synopsis!C22)</f>
        <v xml:space="preserve">   Boudin blanc</v>
      </c>
      <c r="G4" s="7"/>
      <c r="H4" s="11" t="str">
        <f>CONCATENATE("   ",Synopsis!C31)</f>
        <v xml:space="preserve">   Rôti de porc</v>
      </c>
      <c r="I4" s="7"/>
      <c r="J4" s="11" t="str">
        <f>CONCATENATE("   ",Synopsis!C40)</f>
        <v xml:space="preserve">   Pain de viande</v>
      </c>
    </row>
    <row r="5" spans="1:10" x14ac:dyDescent="0.3">
      <c r="B5" s="11"/>
      <c r="C5" s="7"/>
      <c r="D5" s="11"/>
      <c r="E5" s="7"/>
      <c r="F5" s="11"/>
      <c r="G5" s="7"/>
      <c r="H5" s="11"/>
      <c r="I5" s="7"/>
      <c r="J5" s="11"/>
    </row>
    <row r="6" spans="1:10" x14ac:dyDescent="0.3">
      <c r="B6" s="11" t="str">
        <f>CONCATENATE("   ",Synopsis!C5)</f>
        <v xml:space="preserve">   Purée de carottes</v>
      </c>
      <c r="C6" s="7"/>
      <c r="D6" s="11" t="str">
        <f>CONCATENATE("   ",Synopsis!C14)</f>
        <v xml:space="preserve">   Maïs, haricots rouges</v>
      </c>
      <c r="E6" s="7"/>
      <c r="F6" s="11" t="str">
        <f>CONCATENATE("   ",Synopsis!C23)</f>
        <v xml:space="preserve">   Compote</v>
      </c>
      <c r="G6" s="7"/>
      <c r="H6" s="11" t="str">
        <f>CONCATENATE("   ",Synopsis!C32)</f>
        <v xml:space="preserve">   Chou fleur</v>
      </c>
      <c r="I6" s="7"/>
      <c r="J6" s="11" t="str">
        <f>CONCATENATE("   ",Synopsis!C41)</f>
        <v xml:space="preserve">   Haricots à la tomate</v>
      </c>
    </row>
    <row r="7" spans="1:10" x14ac:dyDescent="0.3">
      <c r="B7" s="11"/>
      <c r="C7" s="7"/>
      <c r="D7" s="11"/>
      <c r="E7" s="7"/>
      <c r="F7" s="11"/>
      <c r="G7" s="7"/>
      <c r="H7" s="11"/>
      <c r="I7" s="7"/>
      <c r="J7" s="11"/>
    </row>
    <row r="8" spans="1:10" x14ac:dyDescent="0.3">
      <c r="B8" s="11" t="str">
        <f>CONCATENATE("   ",Synopsis!C6)</f>
        <v xml:space="preserve">   </v>
      </c>
      <c r="C8" s="7"/>
      <c r="D8" s="11" t="str">
        <f>CONCATENATE("   ",Synopsis!C15)</f>
        <v xml:space="preserve">   Riz complet</v>
      </c>
      <c r="E8" s="7"/>
      <c r="F8" s="11" t="str">
        <f>CONCATENATE("   ",Synopsis!C24)</f>
        <v xml:space="preserve">   Purée</v>
      </c>
      <c r="G8" s="7"/>
      <c r="H8" s="11" t="str">
        <f>CONCATENATE("   ",Synopsis!C33)</f>
        <v xml:space="preserve">   Pommes de terre</v>
      </c>
      <c r="I8" s="7"/>
      <c r="J8" s="11" t="str">
        <f>CONCATENATE("   ",Synopsis!C42)</f>
        <v xml:space="preserve">   Pommes de terre</v>
      </c>
    </row>
    <row r="9" spans="1:10" ht="8.1" customHeight="1" x14ac:dyDescent="0.3">
      <c r="B9" s="11" t="str">
        <f>CONCATENATE("   ",Synopsis!C7)</f>
        <v xml:space="preserve">   </v>
      </c>
      <c r="C9" s="7"/>
      <c r="D9" s="11" t="str">
        <f>CONCATENATE("   ",Synopsis!G7)</f>
        <v xml:space="preserve">   </v>
      </c>
      <c r="E9" s="7"/>
      <c r="F9" s="11" t="str">
        <f>CONCATENATE("   ",Synopsis!P7)</f>
        <v xml:space="preserve">   </v>
      </c>
      <c r="G9" s="7"/>
      <c r="H9" s="11" t="s">
        <v>3</v>
      </c>
      <c r="I9" s="7"/>
      <c r="J9" s="11" t="str">
        <f>CONCATENATE("   ",Synopsis!T7)</f>
        <v xml:space="preserve">   </v>
      </c>
    </row>
    <row r="10" spans="1:10" s="15" customFormat="1" x14ac:dyDescent="0.3">
      <c r="A10" s="13"/>
      <c r="B10" s="14" t="str">
        <f>CONCATENATE("      ",Synopsis!C8)</f>
        <v xml:space="preserve">      Yaourt</v>
      </c>
      <c r="C10" s="13"/>
      <c r="D10" s="14" t="str">
        <f>CONCATENATE("      ",Synopsis!C17)</f>
        <v xml:space="preserve">      Pâtisserie</v>
      </c>
      <c r="E10" s="13"/>
      <c r="F10" s="14" t="str">
        <f>CONCATENATE("      ",Synopsis!C26)</f>
        <v xml:space="preserve">      Fruit </v>
      </c>
      <c r="G10" s="13"/>
      <c r="H10" s="14" t="str">
        <f>CONCATENATE("      ",Synopsis!C35)</f>
        <v xml:space="preserve">      Fruit</v>
      </c>
      <c r="I10" s="13"/>
      <c r="J10" s="14" t="str">
        <f>CONCATENATE("      ",Synopsis!C44)</f>
        <v xml:space="preserve">      Fruit</v>
      </c>
    </row>
    <row r="11" spans="1:10" ht="8.1" customHeight="1" x14ac:dyDescent="0.3">
      <c r="C11" s="7"/>
      <c r="E11" s="7"/>
      <c r="G11" s="7"/>
      <c r="I11" s="7"/>
    </row>
    <row r="12" spans="1:10" x14ac:dyDescent="0.3">
      <c r="A12" s="7" t="s">
        <v>2</v>
      </c>
      <c r="B12" s="8" t="str">
        <f>Synopsis!E2</f>
        <v>Potage au cerfeuil</v>
      </c>
      <c r="C12" s="7" t="s">
        <v>2</v>
      </c>
      <c r="D12" s="8" t="str">
        <f>Synopsis!E11</f>
        <v>Potage au cresson</v>
      </c>
      <c r="E12" s="7" t="s">
        <v>2</v>
      </c>
      <c r="F12" s="8" t="str">
        <f>Synopsis!E20</f>
        <v>Potage aux carottes</v>
      </c>
      <c r="G12" s="7" t="s">
        <v>2</v>
      </c>
      <c r="H12" s="8" t="str">
        <f>Synopsis!E29</f>
        <v>Minestrone</v>
      </c>
      <c r="I12" s="7" t="s">
        <v>2</v>
      </c>
      <c r="J12" s="8" t="str">
        <f>Synopsis!E38</f>
        <v>Potage aux chicons</v>
      </c>
    </row>
    <row r="13" spans="1:10" ht="8.1" customHeight="1" x14ac:dyDescent="0.3">
      <c r="B13" s="10" t="s">
        <v>3</v>
      </c>
      <c r="C13" s="7"/>
      <c r="D13" s="10"/>
      <c r="E13" s="7"/>
      <c r="F13" s="10" t="s">
        <v>3</v>
      </c>
      <c r="G13" s="7"/>
      <c r="H13" s="10" t="s">
        <v>3</v>
      </c>
      <c r="I13" s="7"/>
      <c r="J13" s="10" t="s">
        <v>3</v>
      </c>
    </row>
    <row r="14" spans="1:10" x14ac:dyDescent="0.3">
      <c r="B14" s="11" t="str">
        <f>CONCATENATE("   ",Synopsis!E4)</f>
        <v xml:space="preserve">   Vol-au-vent</v>
      </c>
      <c r="C14" s="7"/>
      <c r="D14" s="11" t="str">
        <f>CONCATENATE("   ",Synopsis!E13)</f>
        <v xml:space="preserve">   Parmentier de poisson</v>
      </c>
      <c r="E14" s="7"/>
      <c r="F14" s="11" t="str">
        <f>CONCATENATE("   ",Synopsis!E22)</f>
        <v xml:space="preserve">   Pâtes au jambon</v>
      </c>
      <c r="G14" s="7"/>
      <c r="H14" s="11" t="str">
        <f>CONCATENATE("   ",Synopsis!E31)</f>
        <v xml:space="preserve">   Œuf au gratin</v>
      </c>
      <c r="I14" s="7"/>
      <c r="J14" s="11" t="str">
        <f>CONCATENATE("   ",Synopsis!E40)</f>
        <v xml:space="preserve">   Gyros de poulet</v>
      </c>
    </row>
    <row r="15" spans="1:10" x14ac:dyDescent="0.3">
      <c r="B15" s="11"/>
      <c r="C15" s="7"/>
      <c r="D15" s="11"/>
      <c r="E15" s="7"/>
      <c r="F15" s="11"/>
      <c r="G15" s="7"/>
      <c r="H15" s="11"/>
      <c r="I15" s="7"/>
      <c r="J15" s="11"/>
    </row>
    <row r="16" spans="1:10" x14ac:dyDescent="0.3">
      <c r="B16" s="11" t="str">
        <f>CONCATENATE("   ",Synopsis!E5)</f>
        <v xml:space="preserve">   Crudités</v>
      </c>
      <c r="C16" s="7"/>
      <c r="D16" s="11" t="str">
        <f>CONCATENATE("   ",Synopsis!E14)</f>
        <v xml:space="preserve">   Epinards</v>
      </c>
      <c r="E16" s="7"/>
      <c r="F16" s="11" t="str">
        <f>CONCATENATE("   ",Synopsis!E23)</f>
        <v xml:space="preserve">   Petits pois, crème</v>
      </c>
      <c r="G16" s="7"/>
      <c r="H16" s="11" t="str">
        <f>CONCATENATE("   ",Synopsis!E32)</f>
        <v xml:space="preserve">   Crudités</v>
      </c>
      <c r="I16" s="7"/>
      <c r="J16" s="11" t="str">
        <f>CONCATENATE("   ",Synopsis!E41)</f>
        <v xml:space="preserve">   Oignons, poivrons</v>
      </c>
    </row>
    <row r="17" spans="1:10" x14ac:dyDescent="0.3">
      <c r="B17" s="11"/>
      <c r="C17" s="7"/>
      <c r="D17" s="11"/>
      <c r="E17" s="7"/>
      <c r="F17" s="11"/>
      <c r="G17" s="7"/>
      <c r="H17" s="11"/>
      <c r="I17" s="7"/>
      <c r="J17" s="11"/>
    </row>
    <row r="18" spans="1:10" x14ac:dyDescent="0.3">
      <c r="B18" s="11" t="str">
        <f>CONCATENATE("   ",Synopsis!E6)</f>
        <v xml:space="preserve">   Riz</v>
      </c>
      <c r="C18" s="7"/>
      <c r="D18" s="11" t="str">
        <f>CONCATENATE("   ",Synopsis!E15)</f>
        <v xml:space="preserve">   </v>
      </c>
      <c r="E18" s="7"/>
      <c r="F18" s="11" t="str">
        <f>CONCATENATE("   ",Synopsis!E24)</f>
        <v xml:space="preserve">   </v>
      </c>
      <c r="G18" s="7"/>
      <c r="H18" s="11" t="str">
        <f>CONCATENATE("   ",Synopsis!E33)</f>
        <v xml:space="preserve">   Pain complet</v>
      </c>
      <c r="I18" s="7"/>
      <c r="J18" s="11" t="str">
        <f>CONCATENATE("   ",Synopsis!E42)</f>
        <v xml:space="preserve">   Blé</v>
      </c>
    </row>
    <row r="19" spans="1:10" ht="8.1" customHeight="1" x14ac:dyDescent="0.3">
      <c r="B19" s="11" t="str">
        <f>CONCATENATE("   ",Synopsis!E7)</f>
        <v xml:space="preserve">   </v>
      </c>
      <c r="C19" s="7"/>
      <c r="D19" s="11"/>
      <c r="E19" s="7"/>
      <c r="F19" s="11"/>
      <c r="G19" s="7"/>
      <c r="H19" s="11" t="str">
        <f>CONCATENATE("   ",Synopsis!S7)</f>
        <v xml:space="preserve">   </v>
      </c>
      <c r="I19" s="7"/>
      <c r="J19" s="11" t="str">
        <f>CONCATENATE("   ",Synopsis!U7)</f>
        <v xml:space="preserve">   </v>
      </c>
    </row>
    <row r="20" spans="1:10" s="15" customFormat="1" x14ac:dyDescent="0.3">
      <c r="A20" s="13"/>
      <c r="B20" s="14" t="str">
        <f>CONCATENATE("      ",Synopsis!E8)</f>
        <v xml:space="preserve">      Friandise</v>
      </c>
      <c r="C20" s="13"/>
      <c r="D20" s="14" t="str">
        <f>CONCATENATE("      ",Synopsis!E17)</f>
        <v xml:space="preserve">      Fruit</v>
      </c>
      <c r="E20" s="13"/>
      <c r="F20" s="14" t="str">
        <f>CONCATENATE("      ",Synopsis!E26)</f>
        <v xml:space="preserve">      Yaourt</v>
      </c>
      <c r="G20" s="13"/>
      <c r="H20" s="14" t="str">
        <f>CONCATENATE("      ",Synopsis!E35)</f>
        <v xml:space="preserve">      Crème à la vanille</v>
      </c>
      <c r="I20" s="13"/>
      <c r="J20" s="14" t="str">
        <f>CONCATENATE("      ",Synopsis!E44)</f>
        <v xml:space="preserve">      Friandise</v>
      </c>
    </row>
    <row r="21" spans="1:10" ht="8.1" customHeight="1" x14ac:dyDescent="0.3">
      <c r="C21" s="7"/>
      <c r="E21" s="7"/>
      <c r="G21" s="7"/>
      <c r="I21" s="7"/>
    </row>
    <row r="22" spans="1:10" x14ac:dyDescent="0.3">
      <c r="A22" s="7" t="s">
        <v>4</v>
      </c>
      <c r="B22" s="8" t="str">
        <f>Synopsis!G2</f>
        <v>Potage potiron-carottes</v>
      </c>
      <c r="C22" s="7" t="s">
        <v>4</v>
      </c>
      <c r="D22" s="8" t="str">
        <f>Synopsis!G11</f>
        <v>Potage au céleri rave</v>
      </c>
      <c r="E22" s="7" t="s">
        <v>4</v>
      </c>
      <c r="F22" s="8" t="str">
        <f>Synopsis!G20</f>
        <v>Potage au chou</v>
      </c>
      <c r="G22" s="7" t="s">
        <v>4</v>
      </c>
      <c r="H22" s="8" t="str">
        <f>Synopsis!G29</f>
        <v>Potage coco blanc</v>
      </c>
      <c r="I22" s="7" t="s">
        <v>4</v>
      </c>
      <c r="J22" s="8" t="str">
        <f>Synopsis!G38</f>
        <v>Potage aux choux de Bruxelles</v>
      </c>
    </row>
    <row r="23" spans="1:10" ht="8.1" customHeight="1" x14ac:dyDescent="0.3">
      <c r="B23" s="10" t="s">
        <v>3</v>
      </c>
      <c r="C23" s="7"/>
      <c r="D23" s="10" t="s">
        <v>3</v>
      </c>
      <c r="E23" s="7"/>
      <c r="F23" s="10" t="s">
        <v>3</v>
      </c>
      <c r="G23" s="7"/>
      <c r="H23" s="10" t="s">
        <v>3</v>
      </c>
      <c r="I23" s="7"/>
      <c r="J23" s="10" t="s">
        <v>3</v>
      </c>
    </row>
    <row r="24" spans="1:10" x14ac:dyDescent="0.3">
      <c r="B24" s="11" t="str">
        <f>CONCATENATE("   ",Synopsis!G4)</f>
        <v xml:space="preserve">   Boulette liégeoise</v>
      </c>
      <c r="C24" s="7"/>
      <c r="D24" s="11" t="str">
        <f>CONCATENATE("   ",Synopsis!G13)</f>
        <v xml:space="preserve">   Kebab</v>
      </c>
      <c r="E24" s="7"/>
      <c r="F24" s="11" t="str">
        <f>CONCATENATE("   ",Synopsis!G22)</f>
        <v xml:space="preserve">   Nuggets au four</v>
      </c>
      <c r="G24" s="7"/>
      <c r="H24" s="11" t="str">
        <f>CONCATENATE("   ",Synopsis!G31)</f>
        <v xml:space="preserve">   Poulet rôti</v>
      </c>
      <c r="I24" s="7"/>
      <c r="J24" s="11" t="str">
        <f>CONCATENATE("   ",Synopsis!G40)</f>
        <v xml:space="preserve">   Carbonnades flamandes</v>
      </c>
    </row>
    <row r="25" spans="1:10" x14ac:dyDescent="0.3">
      <c r="B25" s="11"/>
      <c r="C25" s="7"/>
      <c r="D25" s="11"/>
      <c r="E25" s="7"/>
      <c r="F25" s="11"/>
      <c r="G25" s="7"/>
      <c r="H25" s="11"/>
      <c r="I25" s="7"/>
      <c r="J25" s="11"/>
    </row>
    <row r="26" spans="1:10" x14ac:dyDescent="0.3">
      <c r="B26" s="11" t="str">
        <f>CONCATENATE("   ",Synopsis!G5)</f>
        <v xml:space="preserve">   Crudités</v>
      </c>
      <c r="C26" s="7"/>
      <c r="D26" s="11" t="str">
        <f>CONCATENATE("   ",Synopsis!G14)</f>
        <v xml:space="preserve">   Crudités</v>
      </c>
      <c r="E26" s="7"/>
      <c r="F26" s="11" t="str">
        <f>CONCATENATE("   ",Synopsis!G23)</f>
        <v xml:space="preserve">   Crudités </v>
      </c>
      <c r="G26" s="7"/>
      <c r="H26" s="11" t="str">
        <f>CONCATENATE("   ",Synopsis!G32)</f>
        <v xml:space="preserve">   Crudités</v>
      </c>
      <c r="I26" s="7"/>
      <c r="J26" s="11" t="str">
        <f>CONCATENATE("   ",Synopsis!G41)</f>
        <v xml:space="preserve">   Crudités</v>
      </c>
    </row>
    <row r="27" spans="1:10" x14ac:dyDescent="0.3">
      <c r="B27" s="11"/>
      <c r="C27" s="7"/>
      <c r="D27" s="11"/>
      <c r="E27" s="7"/>
      <c r="F27" s="11"/>
      <c r="G27" s="7"/>
      <c r="H27" s="11"/>
      <c r="I27" s="7"/>
      <c r="J27" s="11"/>
    </row>
    <row r="28" spans="1:10" x14ac:dyDescent="0.3">
      <c r="B28" s="11" t="str">
        <f>CONCATENATE("   ",Synopsis!G6)</f>
        <v xml:space="preserve">   Frites</v>
      </c>
      <c r="C28" s="7"/>
      <c r="D28" s="11" t="str">
        <f>CONCATENATE("   ",Synopsis!G15)</f>
        <v xml:space="preserve">   Frites</v>
      </c>
      <c r="E28" s="7"/>
      <c r="F28" s="11" t="str">
        <f>CONCATENATE("   ",Synopsis!G24)</f>
        <v xml:space="preserve">   Frites</v>
      </c>
      <c r="G28" s="7"/>
      <c r="H28" s="11" t="str">
        <f>CONCATENATE("   ",Synopsis!G33)</f>
        <v xml:space="preserve">   Frites</v>
      </c>
      <c r="I28" s="7"/>
      <c r="J28" s="11" t="str">
        <f>CONCATENATE("   ",Synopsis!G42)</f>
        <v xml:space="preserve">   Frites</v>
      </c>
    </row>
    <row r="29" spans="1:10" ht="8.1" customHeight="1" x14ac:dyDescent="0.3">
      <c r="B29" s="11" t="str">
        <f>CONCATENATE("   ",Synopsis!G7)</f>
        <v xml:space="preserve">   </v>
      </c>
      <c r="C29" s="7"/>
      <c r="D29" s="11" t="str">
        <f>CONCATENATE("   ",Synopsis!P7)</f>
        <v xml:space="preserve">   </v>
      </c>
      <c r="E29" s="7"/>
      <c r="F29" s="11" t="s">
        <v>3</v>
      </c>
      <c r="G29" s="7"/>
      <c r="H29" s="11" t="str">
        <f>CONCATENATE("   ",Synopsis!T7)</f>
        <v xml:space="preserve">   </v>
      </c>
      <c r="I29" s="7"/>
      <c r="J29" s="11" t="str">
        <f>CONCATENATE("   ",Synopsis!V7)</f>
        <v xml:space="preserve">   </v>
      </c>
    </row>
    <row r="30" spans="1:10" s="15" customFormat="1" x14ac:dyDescent="0.3">
      <c r="A30" s="13"/>
      <c r="B30" s="14" t="str">
        <f>CONCATENATE("      ",Synopsis!G8)</f>
        <v xml:space="preserve">      Fruit</v>
      </c>
      <c r="C30" s="13"/>
      <c r="D30" s="14" t="str">
        <f>CONCATENATE("      ",Synopsis!G17)</f>
        <v xml:space="preserve">      Fruit</v>
      </c>
      <c r="E30" s="13"/>
      <c r="F30" s="14" t="str">
        <f>CONCATENATE("      ",Synopsis!G26)</f>
        <v xml:space="preserve">      Fruit</v>
      </c>
      <c r="G30" s="13"/>
      <c r="H30" s="14" t="str">
        <f>CONCATENATE("      ",Synopsis!G35)</f>
        <v xml:space="preserve">      Fruit</v>
      </c>
      <c r="I30" s="13"/>
      <c r="J30" s="14" t="str">
        <f>CONCATENATE("      ",Synopsis!G44)</f>
        <v xml:space="preserve">      Fruit</v>
      </c>
    </row>
    <row r="31" spans="1:10" ht="8.1" customHeight="1" x14ac:dyDescent="0.3">
      <c r="B31" s="10" t="s">
        <v>3</v>
      </c>
      <c r="C31" s="7"/>
      <c r="E31" s="7"/>
      <c r="G31" s="7"/>
      <c r="I31" s="7"/>
    </row>
    <row r="32" spans="1:10" x14ac:dyDescent="0.3">
      <c r="A32" s="7" t="s">
        <v>5</v>
      </c>
      <c r="B32" s="8" t="str">
        <f>Synopsis!I2</f>
        <v>Potage aux poireaux</v>
      </c>
      <c r="C32" s="7" t="s">
        <v>5</v>
      </c>
      <c r="D32" s="8" t="str">
        <f>Synopsis!I11</f>
        <v>Potage julienne</v>
      </c>
      <c r="E32" s="7" t="s">
        <v>5</v>
      </c>
      <c r="F32" s="8" t="str">
        <f>Synopsis!I20</f>
        <v>Potage aux poireaux</v>
      </c>
      <c r="G32" s="7" t="s">
        <v>5</v>
      </c>
      <c r="H32" s="8" t="str">
        <f>Synopsis!I29</f>
        <v>Potage du jardinier</v>
      </c>
      <c r="I32" s="7" t="s">
        <v>5</v>
      </c>
      <c r="J32" s="8" t="str">
        <f>Synopsis!I38</f>
        <v>Potage aux légumes</v>
      </c>
    </row>
    <row r="33" spans="1:10" ht="8.1" customHeight="1" x14ac:dyDescent="0.3">
      <c r="B33" s="10" t="s">
        <v>3</v>
      </c>
      <c r="D33" s="10" t="s">
        <v>3</v>
      </c>
      <c r="F33" s="10" t="s">
        <v>3</v>
      </c>
      <c r="H33" s="10" t="s">
        <v>3</v>
      </c>
      <c r="J33" s="10" t="s">
        <v>3</v>
      </c>
    </row>
    <row r="34" spans="1:10" x14ac:dyDescent="0.3">
      <c r="B34" s="11" t="str">
        <f>CONCATENATE("   ",Synopsis!I4)</f>
        <v xml:space="preserve">   Spaghetti bolognaise</v>
      </c>
      <c r="D34" s="11" t="str">
        <f>CONCATENATE("   ",Synopsis!I13)</f>
        <v xml:space="preserve">   Pâtes à la saucisse</v>
      </c>
      <c r="F34" s="11" t="str">
        <f>CONCATENATE("   ",Synopsis!I22)</f>
        <v xml:space="preserve">   Poulet</v>
      </c>
      <c r="H34" s="11" t="str">
        <f>Synopsis!I31</f>
        <v>Pâtes carbonara</v>
      </c>
      <c r="J34" s="11" t="str">
        <f>CONCATENATE("   ",Synopsis!I40)</f>
        <v xml:space="preserve">   Pâtes à l'arrabiata</v>
      </c>
    </row>
    <row r="35" spans="1:10" x14ac:dyDescent="0.3">
      <c r="B35" s="11"/>
      <c r="D35" s="11"/>
      <c r="F35" s="11"/>
      <c r="H35" s="11"/>
      <c r="J35" s="11"/>
    </row>
    <row r="36" spans="1:10" x14ac:dyDescent="0.3">
      <c r="B36" s="11" t="str">
        <f>CONCATENATE("   ",Synopsis!I5)</f>
        <v xml:space="preserve">   Fromage râpé</v>
      </c>
      <c r="D36" s="11" t="str">
        <f>CONCATENATE("   ",Synopsis!I14)</f>
        <v xml:space="preserve">   Sauce tomate</v>
      </c>
      <c r="F36" s="11" t="str">
        <f>CONCATENATE("   ",Synopsis!I23)</f>
        <v xml:space="preserve">   Carottes</v>
      </c>
      <c r="H36" s="11" t="str">
        <f>Synopsis!I32</f>
        <v>Lardons, crème</v>
      </c>
      <c r="J36" s="11" t="str">
        <f>CONCATENATE("   ",Synopsis!I41)</f>
        <v xml:space="preserve">   Lardons, parmesan</v>
      </c>
    </row>
    <row r="37" spans="1:10" x14ac:dyDescent="0.3">
      <c r="B37" s="11"/>
      <c r="D37" s="11"/>
      <c r="F37" s="11"/>
      <c r="H37" s="11"/>
      <c r="J37" s="11"/>
    </row>
    <row r="38" spans="1:10" ht="15" customHeight="1" x14ac:dyDescent="0.3">
      <c r="B38" s="11" t="str">
        <f>CONCATENATE("   ",Synopsis!I6)</f>
        <v xml:space="preserve">   </v>
      </c>
      <c r="D38" s="11" t="str">
        <f>CONCATENATE("   ",Synopsis!I15)</f>
        <v xml:space="preserve">   Fromage râpé</v>
      </c>
      <c r="F38" s="11" t="str">
        <f>CONCATENATE("   ",Synopsis!I24)</f>
        <v xml:space="preserve">   Pommes de terre</v>
      </c>
      <c r="H38" s="11"/>
      <c r="J38" s="11" t="str">
        <f>CONCATENATE("   ",Synopsis!I42)</f>
        <v xml:space="preserve">   </v>
      </c>
    </row>
    <row r="39" spans="1:10" ht="8.1" customHeight="1" x14ac:dyDescent="0.3">
      <c r="B39" s="11" t="str">
        <f>CONCATENATE("   ",Synopsis!I7)</f>
        <v xml:space="preserve">   </v>
      </c>
      <c r="D39" s="11"/>
      <c r="F39" s="11" t="str">
        <f>CONCATENATE("   ",Synopsis!S7)</f>
        <v xml:space="preserve">   </v>
      </c>
      <c r="H39" s="11" t="str">
        <f>CONCATENATE("   ",Synopsis!U7)</f>
        <v xml:space="preserve">   </v>
      </c>
      <c r="J39" s="11"/>
    </row>
    <row r="40" spans="1:10" s="15" customFormat="1" x14ac:dyDescent="0.3">
      <c r="A40" s="13"/>
      <c r="B40" s="14" t="str">
        <f>CONCATENATE("      ",Synopsis!I8)</f>
        <v xml:space="preserve">      Fruit</v>
      </c>
      <c r="D40" s="14" t="str">
        <f>CONCATENATE("      ",Synopsis!I17)</f>
        <v xml:space="preserve">      Yaourt</v>
      </c>
      <c r="F40" s="14" t="str">
        <f>CONCATENATE("      ",Synopsis!I26)</f>
        <v xml:space="preserve">      Crème au chocolat</v>
      </c>
      <c r="H40" s="14" t="str">
        <f>CONCATENATE("      ",Synopsis!I35)</f>
        <v xml:space="preserve">      Yaourt</v>
      </c>
      <c r="J40" s="14" t="str">
        <f>CONCATENATE("      ",Synopsis!I44)</f>
        <v xml:space="preserve">      Yaourt</v>
      </c>
    </row>
    <row r="42" spans="1:10" x14ac:dyDescent="0.3">
      <c r="B42" s="8"/>
    </row>
    <row r="44" spans="1:10" x14ac:dyDescent="0.3">
      <c r="B44" s="11"/>
    </row>
    <row r="45" spans="1:10" x14ac:dyDescent="0.3">
      <c r="B45" s="11"/>
    </row>
    <row r="46" spans="1:10" x14ac:dyDescent="0.3">
      <c r="B46" s="11"/>
    </row>
    <row r="47" spans="1:10" x14ac:dyDescent="0.3">
      <c r="B47" s="11"/>
    </row>
    <row r="48" spans="1:10" x14ac:dyDescent="0.3">
      <c r="B48" s="12"/>
    </row>
    <row r="50" spans="2:2" x14ac:dyDescent="0.3">
      <c r="B50" s="8"/>
    </row>
    <row r="52" spans="2:2" x14ac:dyDescent="0.3">
      <c r="B52" s="11"/>
    </row>
    <row r="53" spans="2:2" x14ac:dyDescent="0.3">
      <c r="B53" s="11"/>
    </row>
    <row r="54" spans="2:2" x14ac:dyDescent="0.3">
      <c r="B54" s="11"/>
    </row>
    <row r="55" spans="2:2" x14ac:dyDescent="0.3">
      <c r="B55" s="11"/>
    </row>
    <row r="56" spans="2:2" x14ac:dyDescent="0.3">
      <c r="B56" s="12"/>
    </row>
    <row r="58" spans="2:2" x14ac:dyDescent="0.3">
      <c r="B58" s="8"/>
    </row>
    <row r="60" spans="2:2" x14ac:dyDescent="0.3">
      <c r="B60" s="11"/>
    </row>
    <row r="61" spans="2:2" x14ac:dyDescent="0.3">
      <c r="B61" s="11"/>
    </row>
    <row r="62" spans="2:2" x14ac:dyDescent="0.3">
      <c r="B62" s="11"/>
    </row>
    <row r="63" spans="2:2" x14ac:dyDescent="0.3">
      <c r="B63" s="11"/>
    </row>
    <row r="64" spans="2:2" x14ac:dyDescent="0.3">
      <c r="B64" s="12"/>
    </row>
    <row r="66" spans="2:2" x14ac:dyDescent="0.3">
      <c r="B66" s="8"/>
    </row>
    <row r="68" spans="2:2" x14ac:dyDescent="0.3">
      <c r="B68" s="11"/>
    </row>
    <row r="69" spans="2:2" x14ac:dyDescent="0.3">
      <c r="B69" s="11"/>
    </row>
    <row r="70" spans="2:2" x14ac:dyDescent="0.3">
      <c r="B70" s="11"/>
    </row>
    <row r="71" spans="2:2" x14ac:dyDescent="0.3">
      <c r="B71" s="11"/>
    </row>
    <row r="72" spans="2:2" x14ac:dyDescent="0.3">
      <c r="B72" s="1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J1" sqref="J1:J20"/>
    </sheetView>
  </sheetViews>
  <sheetFormatPr baseColWidth="10" defaultRowHeight="13.2" x14ac:dyDescent="0.25"/>
  <cols>
    <col min="1" max="1" width="10.44140625" style="26" bestFit="1" customWidth="1"/>
    <col min="2" max="2" width="28.6640625" customWidth="1"/>
    <col min="3" max="3" width="10.44140625" style="26" bestFit="1" customWidth="1"/>
    <col min="4" max="4" width="28.6640625" customWidth="1"/>
    <col min="5" max="5" width="10.44140625" style="26" bestFit="1" customWidth="1"/>
    <col min="6" max="6" width="28.6640625" customWidth="1"/>
    <col min="7" max="7" width="10.44140625" style="26" bestFit="1" customWidth="1"/>
    <col min="8" max="8" width="28.6640625" customWidth="1"/>
    <col min="9" max="9" width="10.44140625" style="26" bestFit="1" customWidth="1"/>
    <col min="10" max="10" width="28.6640625" customWidth="1"/>
  </cols>
  <sheetData>
    <row r="1" spans="1:11" s="6" customFormat="1" ht="15" customHeight="1" x14ac:dyDescent="0.25">
      <c r="A1" s="124" t="str">
        <f>IF('Pr transfert'!A2="","",'Pr transfert'!A2)</f>
        <v>Lundi</v>
      </c>
      <c r="B1" s="125" t="str">
        <f>IF('Pr transfert'!B2="","",'Pr transfert'!B2)</f>
        <v>Potage toscan</v>
      </c>
      <c r="C1" s="124" t="str">
        <f>IF('Pr transfert'!C2="","",'Pr transfert'!C2)</f>
        <v>Lundi</v>
      </c>
      <c r="D1" s="125" t="str">
        <f>IF('Pr transfert'!D2="","",'Pr transfert'!D2)</f>
        <v>Potage vert</v>
      </c>
      <c r="E1" s="124" t="str">
        <f>IF('Pr transfert'!E2="","",'Pr transfert'!E2)</f>
        <v>Lundi</v>
      </c>
      <c r="F1" s="125" t="str">
        <f>IF('Pr transfert'!F2="","",'Pr transfert'!F2)</f>
        <v>Potage au brocoli</v>
      </c>
      <c r="G1" s="124" t="str">
        <f>IF('Pr transfert'!G2="","",'Pr transfert'!G2)</f>
        <v>Lundi</v>
      </c>
      <c r="H1" s="125" t="str">
        <f>IF('Pr transfert'!H2="","",'Pr transfert'!H2)</f>
        <v>Potage au potiron</v>
      </c>
      <c r="I1" s="124" t="str">
        <f>IF('Pr transfert'!I2="","",'Pr transfert'!I2)</f>
        <v>Lundi</v>
      </c>
      <c r="J1" s="125" t="str">
        <f>IF('Pr transfert'!J2="","",'Pr transfert'!J2)</f>
        <v>Potage aux pois</v>
      </c>
      <c r="K1" s="126"/>
    </row>
    <row r="2" spans="1:11" s="6" customFormat="1" ht="15" customHeight="1" x14ac:dyDescent="0.25">
      <c r="A2" s="124" t="str">
        <f>IF('Pr transfert'!A4="","",'Pr transfert'!A4)</f>
        <v/>
      </c>
      <c r="B2" s="125" t="str">
        <f>IF('Pr transfert'!B4="","",'Pr transfert'!B4)</f>
        <v xml:space="preserve">   Poisson du jour</v>
      </c>
      <c r="C2" s="124" t="str">
        <f>IF('Pr transfert'!C4="","",'Pr transfert'!C4)</f>
        <v/>
      </c>
      <c r="D2" s="125" t="str">
        <f>IF('Pr transfert'!D4="","",'Pr transfert'!D4)</f>
        <v xml:space="preserve">   Chili sin carne</v>
      </c>
      <c r="E2" s="124" t="str">
        <f>IF('Pr transfert'!E4="","",'Pr transfert'!E4)</f>
        <v/>
      </c>
      <c r="F2" s="125" t="str">
        <f>IF('Pr transfert'!F4="","",'Pr transfert'!F4)</f>
        <v xml:space="preserve">   Boudin blanc</v>
      </c>
      <c r="G2" s="124" t="str">
        <f>IF('Pr transfert'!G4="","",'Pr transfert'!G4)</f>
        <v/>
      </c>
      <c r="H2" s="125" t="str">
        <f>IF('Pr transfert'!H4="","",'Pr transfert'!H4)</f>
        <v xml:space="preserve">   Rôti de porc</v>
      </c>
      <c r="I2" s="124" t="str">
        <f>IF('Pr transfert'!I4="","",'Pr transfert'!I4)</f>
        <v/>
      </c>
      <c r="J2" s="125" t="str">
        <f>IF('Pr transfert'!J4="","",'Pr transfert'!J4)</f>
        <v xml:space="preserve">   Pain de viande</v>
      </c>
      <c r="K2" s="126"/>
    </row>
    <row r="3" spans="1:11" s="6" customFormat="1" ht="15" customHeight="1" x14ac:dyDescent="0.25">
      <c r="A3" s="124" t="str">
        <f>IF('Pr transfert'!A6="","",'Pr transfert'!A6)</f>
        <v/>
      </c>
      <c r="B3" s="125" t="str">
        <f>IF('Pr transfert'!B6="","",'Pr transfert'!B6)</f>
        <v xml:space="preserve">   Purée de carottes</v>
      </c>
      <c r="C3" s="124" t="str">
        <f>IF('Pr transfert'!C6="","",'Pr transfert'!C6)</f>
        <v/>
      </c>
      <c r="D3" s="125" t="str">
        <f>IF('Pr transfert'!D6="","",'Pr transfert'!D6)</f>
        <v xml:space="preserve">   Maïs, haricots rouges</v>
      </c>
      <c r="E3" s="124" t="str">
        <f>IF('Pr transfert'!E6="","",'Pr transfert'!E6)</f>
        <v/>
      </c>
      <c r="F3" s="125" t="str">
        <f>IF('Pr transfert'!F6="","",'Pr transfert'!F6)</f>
        <v xml:space="preserve">   Compote</v>
      </c>
      <c r="G3" s="124" t="str">
        <f>IF('Pr transfert'!G6="","",'Pr transfert'!G6)</f>
        <v/>
      </c>
      <c r="H3" s="125" t="str">
        <f>IF('Pr transfert'!H6="","",'Pr transfert'!H6)</f>
        <v xml:space="preserve">   Chou fleur</v>
      </c>
      <c r="I3" s="124" t="str">
        <f>IF('Pr transfert'!I6="","",'Pr transfert'!I6)</f>
        <v/>
      </c>
      <c r="J3" s="125" t="str">
        <f>IF('Pr transfert'!J6="","",'Pr transfert'!J6)</f>
        <v xml:space="preserve">   Haricots à la tomate</v>
      </c>
      <c r="K3" s="126"/>
    </row>
    <row r="4" spans="1:11" s="6" customFormat="1" ht="15" customHeight="1" x14ac:dyDescent="0.25">
      <c r="A4" s="124" t="str">
        <f>IF('Pr transfert'!A8="","",'Pr transfert'!A8)</f>
        <v/>
      </c>
      <c r="B4" s="125" t="str">
        <f>IF('Pr transfert'!B8="","",'Pr transfert'!B8)</f>
        <v xml:space="preserve">   </v>
      </c>
      <c r="C4" s="124" t="str">
        <f>IF('Pr transfert'!C8="","",'Pr transfert'!C8)</f>
        <v/>
      </c>
      <c r="D4" s="125" t="str">
        <f>IF('Pr transfert'!D8="","",'Pr transfert'!D8)</f>
        <v xml:space="preserve">   Riz complet</v>
      </c>
      <c r="E4" s="124" t="str">
        <f>IF('Pr transfert'!E8="","",'Pr transfert'!E8)</f>
        <v/>
      </c>
      <c r="F4" s="125" t="str">
        <f>IF('Pr transfert'!F8="","",'Pr transfert'!F8)</f>
        <v xml:space="preserve">   Purée</v>
      </c>
      <c r="G4" s="124" t="str">
        <f>IF('Pr transfert'!G8="","",'Pr transfert'!G8)</f>
        <v/>
      </c>
      <c r="H4" s="125" t="str">
        <f>IF('Pr transfert'!H8="","",'Pr transfert'!H8)</f>
        <v xml:space="preserve">   Pommes de terre</v>
      </c>
      <c r="I4" s="124" t="str">
        <f>IF('Pr transfert'!I8="","",'Pr transfert'!I8)</f>
        <v/>
      </c>
      <c r="J4" s="125" t="str">
        <f>IF('Pr transfert'!J8="","",'Pr transfert'!J8)</f>
        <v xml:space="preserve">   Pommes de terre</v>
      </c>
      <c r="K4" s="126"/>
    </row>
    <row r="5" spans="1:11" s="6" customFormat="1" ht="15" customHeight="1" x14ac:dyDescent="0.25">
      <c r="A5" s="124" t="str">
        <f>IF('Pr transfert'!A10="","",'Pr transfert'!A10)</f>
        <v/>
      </c>
      <c r="B5" s="125" t="str">
        <f>IF('Pr transfert'!B10="","",'Pr transfert'!B10)</f>
        <v xml:space="preserve">      Yaourt</v>
      </c>
      <c r="C5" s="124" t="str">
        <f>IF('Pr transfert'!C10="","",'Pr transfert'!C10)</f>
        <v/>
      </c>
      <c r="D5" s="125" t="str">
        <f>IF('Pr transfert'!D10="","",'Pr transfert'!D10)</f>
        <v xml:space="preserve">      Pâtisserie</v>
      </c>
      <c r="E5" s="124" t="str">
        <f>IF('Pr transfert'!E10="","",'Pr transfert'!E10)</f>
        <v/>
      </c>
      <c r="F5" s="125" t="str">
        <f>IF('Pr transfert'!F10="","",'Pr transfert'!F10)</f>
        <v xml:space="preserve">      Fruit </v>
      </c>
      <c r="G5" s="124" t="str">
        <f>IF('Pr transfert'!G10="","",'Pr transfert'!G10)</f>
        <v/>
      </c>
      <c r="H5" s="125" t="str">
        <f>IF('Pr transfert'!H10="","",'Pr transfert'!H10)</f>
        <v xml:space="preserve">      Fruit</v>
      </c>
      <c r="I5" s="124" t="str">
        <f>IF('Pr transfert'!I10="","",'Pr transfert'!I10)</f>
        <v/>
      </c>
      <c r="J5" s="125" t="str">
        <f>IF('Pr transfert'!J10="","",'Pr transfert'!J10)</f>
        <v xml:space="preserve">      Fruit</v>
      </c>
      <c r="K5" s="126"/>
    </row>
    <row r="6" spans="1:11" s="6" customFormat="1" ht="15" customHeight="1" x14ac:dyDescent="0.25">
      <c r="A6" s="124" t="str">
        <f>IF('Pr transfert'!A12="","",'Pr transfert'!A12)</f>
        <v>Mardi</v>
      </c>
      <c r="B6" s="125" t="str">
        <f>IF('Pr transfert'!B12="","",'Pr transfert'!B12)</f>
        <v>Potage au cerfeuil</v>
      </c>
      <c r="C6" s="124" t="str">
        <f>IF('Pr transfert'!C12="","",'Pr transfert'!C12)</f>
        <v>Mardi</v>
      </c>
      <c r="D6" s="125" t="str">
        <f>IF('Pr transfert'!D12="","",'Pr transfert'!D12)</f>
        <v>Potage au cresson</v>
      </c>
      <c r="E6" s="124" t="str">
        <f>IF('Pr transfert'!E12="","",'Pr transfert'!E12)</f>
        <v>Mardi</v>
      </c>
      <c r="F6" s="125" t="str">
        <f>IF('Pr transfert'!F12="","",'Pr transfert'!F12)</f>
        <v>Potage aux carottes</v>
      </c>
      <c r="G6" s="124" t="str">
        <f>IF('Pr transfert'!G12="","",'Pr transfert'!G12)</f>
        <v>Mardi</v>
      </c>
      <c r="H6" s="125" t="str">
        <f>IF('Pr transfert'!H12="","",'Pr transfert'!H12)</f>
        <v>Minestrone</v>
      </c>
      <c r="I6" s="124" t="str">
        <f>IF('Pr transfert'!I12="","",'Pr transfert'!I12)</f>
        <v>Mardi</v>
      </c>
      <c r="J6" s="125" t="str">
        <f>IF('Pr transfert'!J12="","",'Pr transfert'!J12)</f>
        <v>Potage aux chicons</v>
      </c>
      <c r="K6" s="126"/>
    </row>
    <row r="7" spans="1:11" s="6" customFormat="1" ht="15" customHeight="1" x14ac:dyDescent="0.25">
      <c r="A7" s="124" t="str">
        <f>IF('Pr transfert'!A14="","",'Pr transfert'!A14)</f>
        <v/>
      </c>
      <c r="B7" s="125" t="str">
        <f>IF('Pr transfert'!B14="","",'Pr transfert'!B14)</f>
        <v xml:space="preserve">   Vol-au-vent</v>
      </c>
      <c r="C7" s="124" t="str">
        <f>IF('Pr transfert'!C14="","",'Pr transfert'!C14)</f>
        <v/>
      </c>
      <c r="D7" s="125" t="str">
        <f>IF('Pr transfert'!D14="","",'Pr transfert'!D14)</f>
        <v xml:space="preserve">   Parmentier de poisson</v>
      </c>
      <c r="E7" s="124" t="str">
        <f>IF('Pr transfert'!E14="","",'Pr transfert'!E14)</f>
        <v/>
      </c>
      <c r="F7" s="125" t="str">
        <f>IF('Pr transfert'!F14="","",'Pr transfert'!F14)</f>
        <v xml:space="preserve">   Pâtes au jambon</v>
      </c>
      <c r="G7" s="124" t="str">
        <f>IF('Pr transfert'!G14="","",'Pr transfert'!G14)</f>
        <v/>
      </c>
      <c r="H7" s="125" t="str">
        <f>IF('Pr transfert'!H14="","",'Pr transfert'!H14)</f>
        <v xml:space="preserve">   Œuf au gratin</v>
      </c>
      <c r="I7" s="124" t="str">
        <f>IF('Pr transfert'!I14="","",'Pr transfert'!I14)</f>
        <v/>
      </c>
      <c r="J7" s="125" t="str">
        <f>IF('Pr transfert'!J14="","",'Pr transfert'!J14)</f>
        <v xml:space="preserve">   Gyros de poulet</v>
      </c>
      <c r="K7" s="126"/>
    </row>
    <row r="8" spans="1:11" s="6" customFormat="1" ht="15" customHeight="1" x14ac:dyDescent="0.25">
      <c r="A8" s="124" t="str">
        <f>IF('Pr transfert'!A16="","",'Pr transfert'!A16)</f>
        <v/>
      </c>
      <c r="B8" s="125" t="str">
        <f>IF('Pr transfert'!B16="","",'Pr transfert'!B16)</f>
        <v xml:space="preserve">   Crudités</v>
      </c>
      <c r="C8" s="124" t="str">
        <f>IF('Pr transfert'!C16="","",'Pr transfert'!C16)</f>
        <v/>
      </c>
      <c r="D8" s="125" t="str">
        <f>IF('Pr transfert'!D16="","",'Pr transfert'!D16)</f>
        <v xml:space="preserve">   Epinards</v>
      </c>
      <c r="E8" s="124" t="str">
        <f>IF('Pr transfert'!E16="","",'Pr transfert'!E16)</f>
        <v/>
      </c>
      <c r="F8" s="125" t="str">
        <f>IF('Pr transfert'!F16="","",'Pr transfert'!F16)</f>
        <v xml:space="preserve">   Petits pois, crème</v>
      </c>
      <c r="G8" s="124" t="str">
        <f>IF('Pr transfert'!G16="","",'Pr transfert'!G16)</f>
        <v/>
      </c>
      <c r="H8" s="125" t="str">
        <f>IF('Pr transfert'!H16="","",'Pr transfert'!H16)</f>
        <v xml:space="preserve">   Crudités</v>
      </c>
      <c r="I8" s="124" t="str">
        <f>IF('Pr transfert'!I16="","",'Pr transfert'!I16)</f>
        <v/>
      </c>
      <c r="J8" s="125" t="str">
        <f>IF('Pr transfert'!J16="","",'Pr transfert'!J16)</f>
        <v xml:space="preserve">   Oignons, poivrons</v>
      </c>
      <c r="K8" s="126"/>
    </row>
    <row r="9" spans="1:11" s="6" customFormat="1" ht="15" customHeight="1" x14ac:dyDescent="0.25">
      <c r="A9" s="124" t="str">
        <f>IF('Pr transfert'!A18="","",'Pr transfert'!A18)</f>
        <v/>
      </c>
      <c r="B9" s="125" t="str">
        <f>IF('Pr transfert'!B18="","",'Pr transfert'!B18)</f>
        <v xml:space="preserve">   Riz</v>
      </c>
      <c r="C9" s="124" t="str">
        <f>IF('Pr transfert'!C18="","",'Pr transfert'!C18)</f>
        <v/>
      </c>
      <c r="D9" s="125" t="str">
        <f>IF('Pr transfert'!D18="","",'Pr transfert'!D18)</f>
        <v xml:space="preserve">   </v>
      </c>
      <c r="E9" s="124" t="str">
        <f>IF('Pr transfert'!E18="","",'Pr transfert'!E18)</f>
        <v/>
      </c>
      <c r="F9" s="125" t="str">
        <f>IF('Pr transfert'!F18="","",'Pr transfert'!F18)</f>
        <v xml:space="preserve">   </v>
      </c>
      <c r="G9" s="124" t="str">
        <f>IF('Pr transfert'!G18="","",'Pr transfert'!G18)</f>
        <v/>
      </c>
      <c r="H9" s="125" t="str">
        <f>IF('Pr transfert'!H18="","",'Pr transfert'!H18)</f>
        <v xml:space="preserve">   Pain complet</v>
      </c>
      <c r="I9" s="124" t="str">
        <f>IF('Pr transfert'!I18="","",'Pr transfert'!I18)</f>
        <v/>
      </c>
      <c r="J9" s="125" t="str">
        <f>IF('Pr transfert'!J18="","",'Pr transfert'!J18)</f>
        <v xml:space="preserve">   Blé</v>
      </c>
      <c r="K9" s="126"/>
    </row>
    <row r="10" spans="1:11" s="6" customFormat="1" ht="15" customHeight="1" x14ac:dyDescent="0.25">
      <c r="A10" s="124" t="str">
        <f>IF('Pr transfert'!A20="","",'Pr transfert'!A20)</f>
        <v/>
      </c>
      <c r="B10" s="125" t="str">
        <f>IF('Pr transfert'!B20="","",'Pr transfert'!B20)</f>
        <v xml:space="preserve">      Friandise</v>
      </c>
      <c r="C10" s="124" t="str">
        <f>IF('Pr transfert'!C20="","",'Pr transfert'!C20)</f>
        <v/>
      </c>
      <c r="D10" s="125" t="str">
        <f>IF('Pr transfert'!D20="","",'Pr transfert'!D20)</f>
        <v xml:space="preserve">      Fruit</v>
      </c>
      <c r="E10" s="124" t="str">
        <f>IF('Pr transfert'!E20="","",'Pr transfert'!E20)</f>
        <v/>
      </c>
      <c r="F10" s="125" t="str">
        <f>IF('Pr transfert'!F20="","",'Pr transfert'!F20)</f>
        <v xml:space="preserve">      Yaourt</v>
      </c>
      <c r="G10" s="124" t="str">
        <f>IF('Pr transfert'!G20="","",'Pr transfert'!G20)</f>
        <v/>
      </c>
      <c r="H10" s="125" t="str">
        <f>IF('Pr transfert'!H20="","",'Pr transfert'!H20)</f>
        <v xml:space="preserve">      Crème à la vanille</v>
      </c>
      <c r="I10" s="124" t="str">
        <f>IF('Pr transfert'!I20="","",'Pr transfert'!I20)</f>
        <v/>
      </c>
      <c r="J10" s="125" t="str">
        <f>IF('Pr transfert'!J20="","",'Pr transfert'!J20)</f>
        <v xml:space="preserve">      Friandise</v>
      </c>
      <c r="K10" s="126"/>
    </row>
    <row r="11" spans="1:11" s="6" customFormat="1" ht="15" customHeight="1" x14ac:dyDescent="0.25">
      <c r="A11" s="124" t="str">
        <f>IF('Pr transfert'!A22="","",'Pr transfert'!A22)</f>
        <v>Jeudi</v>
      </c>
      <c r="B11" s="125" t="str">
        <f>IF('Pr transfert'!B22="","",'Pr transfert'!B22)</f>
        <v>Potage potiron-carottes</v>
      </c>
      <c r="C11" s="124" t="str">
        <f>IF('Pr transfert'!C22="","",'Pr transfert'!C22)</f>
        <v>Jeudi</v>
      </c>
      <c r="D11" s="125" t="str">
        <f>IF('Pr transfert'!D22="","",'Pr transfert'!D22)</f>
        <v>Potage au céleri rave</v>
      </c>
      <c r="E11" s="124" t="str">
        <f>IF('Pr transfert'!E22="","",'Pr transfert'!E22)</f>
        <v>Jeudi</v>
      </c>
      <c r="F11" s="125" t="str">
        <f>IF('Pr transfert'!F22="","",'Pr transfert'!F22)</f>
        <v>Potage au chou</v>
      </c>
      <c r="G11" s="124" t="str">
        <f>IF('Pr transfert'!G22="","",'Pr transfert'!G22)</f>
        <v>Jeudi</v>
      </c>
      <c r="H11" s="125" t="str">
        <f>IF('Pr transfert'!H22="","",'Pr transfert'!H22)</f>
        <v>Potage coco blanc</v>
      </c>
      <c r="I11" s="124" t="str">
        <f>IF('Pr transfert'!I22="","",'Pr transfert'!I22)</f>
        <v>Jeudi</v>
      </c>
      <c r="J11" s="125" t="str">
        <f>IF('Pr transfert'!J22="","",'Pr transfert'!J22)</f>
        <v>Potage aux choux de Bruxelles</v>
      </c>
      <c r="K11" s="126"/>
    </row>
    <row r="12" spans="1:11" s="6" customFormat="1" ht="15" customHeight="1" x14ac:dyDescent="0.25">
      <c r="A12" s="124" t="str">
        <f>IF('Pr transfert'!A24="","",'Pr transfert'!A24)</f>
        <v/>
      </c>
      <c r="B12" s="125" t="str">
        <f>IF('Pr transfert'!B24="","",'Pr transfert'!B24)</f>
        <v xml:space="preserve">   Boulette liégeoise</v>
      </c>
      <c r="C12" s="124" t="str">
        <f>IF('Pr transfert'!C24="","",'Pr transfert'!C24)</f>
        <v/>
      </c>
      <c r="D12" s="125" t="str">
        <f>IF('Pr transfert'!D24="","",'Pr transfert'!D24)</f>
        <v xml:space="preserve">   Kebab</v>
      </c>
      <c r="E12" s="124" t="str">
        <f>IF('Pr transfert'!E24="","",'Pr transfert'!E24)</f>
        <v/>
      </c>
      <c r="F12" s="125" t="str">
        <f>IF('Pr transfert'!F24="","",'Pr transfert'!F24)</f>
        <v xml:space="preserve">   Nuggets au four</v>
      </c>
      <c r="G12" s="124" t="str">
        <f>IF('Pr transfert'!G24="","",'Pr transfert'!G24)</f>
        <v/>
      </c>
      <c r="H12" s="125" t="str">
        <f>IF('Pr transfert'!H24="","",'Pr transfert'!H24)</f>
        <v xml:space="preserve">   Poulet rôti</v>
      </c>
      <c r="I12" s="124" t="str">
        <f>IF('Pr transfert'!I24="","",'Pr transfert'!I24)</f>
        <v/>
      </c>
      <c r="J12" s="125" t="str">
        <f>IF('Pr transfert'!J24="","",'Pr transfert'!J24)</f>
        <v xml:space="preserve">   Carbonnades flamandes</v>
      </c>
      <c r="K12" s="126"/>
    </row>
    <row r="13" spans="1:11" s="6" customFormat="1" ht="15" customHeight="1" x14ac:dyDescent="0.25">
      <c r="A13" s="124" t="str">
        <f>IF('Pr transfert'!A26="","",'Pr transfert'!A26)</f>
        <v/>
      </c>
      <c r="B13" s="125" t="str">
        <f>IF('Pr transfert'!B26="","",'Pr transfert'!B26)</f>
        <v xml:space="preserve">   Crudités</v>
      </c>
      <c r="C13" s="124" t="str">
        <f>IF('Pr transfert'!C26="","",'Pr transfert'!C26)</f>
        <v/>
      </c>
      <c r="D13" s="125" t="str">
        <f>IF('Pr transfert'!D26="","",'Pr transfert'!D26)</f>
        <v xml:space="preserve">   Crudités</v>
      </c>
      <c r="E13" s="124" t="str">
        <f>IF('Pr transfert'!E26="","",'Pr transfert'!E26)</f>
        <v/>
      </c>
      <c r="F13" s="125" t="str">
        <f>IF('Pr transfert'!F26="","",'Pr transfert'!F26)</f>
        <v xml:space="preserve">   Crudités </v>
      </c>
      <c r="G13" s="124" t="str">
        <f>IF('Pr transfert'!G26="","",'Pr transfert'!G26)</f>
        <v/>
      </c>
      <c r="H13" s="125" t="str">
        <f>IF('Pr transfert'!H26="","",'Pr transfert'!H26)</f>
        <v xml:space="preserve">   Crudités</v>
      </c>
      <c r="I13" s="124" t="str">
        <f>IF('Pr transfert'!I26="","",'Pr transfert'!I26)</f>
        <v/>
      </c>
      <c r="J13" s="125" t="str">
        <f>IF('Pr transfert'!J26="","",'Pr transfert'!J26)</f>
        <v xml:space="preserve">   Crudités</v>
      </c>
      <c r="K13" s="126"/>
    </row>
    <row r="14" spans="1:11" s="6" customFormat="1" ht="15" customHeight="1" x14ac:dyDescent="0.25">
      <c r="A14" s="124" t="str">
        <f>IF('Pr transfert'!A28="","",'Pr transfert'!A28)</f>
        <v/>
      </c>
      <c r="B14" s="125" t="str">
        <f>IF('Pr transfert'!B28="","",'Pr transfert'!B28)</f>
        <v xml:space="preserve">   Frites</v>
      </c>
      <c r="C14" s="124" t="str">
        <f>IF('Pr transfert'!C28="","",'Pr transfert'!C28)</f>
        <v/>
      </c>
      <c r="D14" s="125" t="str">
        <f>IF('Pr transfert'!D28="","",'Pr transfert'!D28)</f>
        <v xml:space="preserve">   Frites</v>
      </c>
      <c r="E14" s="124" t="str">
        <f>IF('Pr transfert'!E28="","",'Pr transfert'!E28)</f>
        <v/>
      </c>
      <c r="F14" s="125" t="str">
        <f>IF('Pr transfert'!F28="","",'Pr transfert'!F28)</f>
        <v xml:space="preserve">   Frites</v>
      </c>
      <c r="G14" s="124" t="str">
        <f>IF('Pr transfert'!G28="","",'Pr transfert'!G28)</f>
        <v/>
      </c>
      <c r="H14" s="125" t="str">
        <f>IF('Pr transfert'!H28="","",'Pr transfert'!H28)</f>
        <v xml:space="preserve">   Frites</v>
      </c>
      <c r="I14" s="124" t="str">
        <f>IF('Pr transfert'!I28="","",'Pr transfert'!I28)</f>
        <v/>
      </c>
      <c r="J14" s="125" t="str">
        <f>IF('Pr transfert'!J28="","",'Pr transfert'!J28)</f>
        <v xml:space="preserve">   Frites</v>
      </c>
      <c r="K14" s="126"/>
    </row>
    <row r="15" spans="1:11" s="6" customFormat="1" ht="15" customHeight="1" x14ac:dyDescent="0.25">
      <c r="A15" s="124" t="str">
        <f>IF('Pr transfert'!A30="","",'Pr transfert'!A30)</f>
        <v/>
      </c>
      <c r="B15" s="125" t="str">
        <f>IF('Pr transfert'!B30="","",'Pr transfert'!B30)</f>
        <v xml:space="preserve">      Fruit</v>
      </c>
      <c r="C15" s="124" t="str">
        <f>IF('Pr transfert'!C30="","",'Pr transfert'!C30)</f>
        <v/>
      </c>
      <c r="D15" s="125" t="str">
        <f>IF('Pr transfert'!D30="","",'Pr transfert'!D30)</f>
        <v xml:space="preserve">      Fruit</v>
      </c>
      <c r="E15" s="124" t="str">
        <f>IF('Pr transfert'!E30="","",'Pr transfert'!E30)</f>
        <v/>
      </c>
      <c r="F15" s="125" t="str">
        <f>IF('Pr transfert'!F30="","",'Pr transfert'!F30)</f>
        <v xml:space="preserve">      Fruit</v>
      </c>
      <c r="G15" s="124" t="str">
        <f>IF('Pr transfert'!G30="","",'Pr transfert'!G30)</f>
        <v/>
      </c>
      <c r="H15" s="125" t="str">
        <f>IF('Pr transfert'!H30="","",'Pr transfert'!H30)</f>
        <v xml:space="preserve">      Fruit</v>
      </c>
      <c r="I15" s="124" t="str">
        <f>IF('Pr transfert'!I30="","",'Pr transfert'!I30)</f>
        <v/>
      </c>
      <c r="J15" s="125" t="str">
        <f>IF('Pr transfert'!J30="","",'Pr transfert'!J30)</f>
        <v xml:space="preserve">      Fruit</v>
      </c>
      <c r="K15" s="126"/>
    </row>
    <row r="16" spans="1:11" s="6" customFormat="1" ht="15" customHeight="1" x14ac:dyDescent="0.25">
      <c r="A16" s="124" t="str">
        <f>IF('Pr transfert'!A32="","",'Pr transfert'!A32)</f>
        <v>Vendredi</v>
      </c>
      <c r="B16" s="125" t="str">
        <f>IF('Pr transfert'!B32="","",'Pr transfert'!B32)</f>
        <v>Potage aux poireaux</v>
      </c>
      <c r="C16" s="124" t="str">
        <f>IF('Pr transfert'!C32="","",'Pr transfert'!C32)</f>
        <v>Vendredi</v>
      </c>
      <c r="D16" s="125" t="str">
        <f>IF('Pr transfert'!D32="","",'Pr transfert'!D32)</f>
        <v>Potage julienne</v>
      </c>
      <c r="E16" s="124" t="str">
        <f>IF('Pr transfert'!E32="","",'Pr transfert'!E32)</f>
        <v>Vendredi</v>
      </c>
      <c r="F16" s="125" t="str">
        <f>IF('Pr transfert'!F32="","",'Pr transfert'!F32)</f>
        <v>Potage aux poireaux</v>
      </c>
      <c r="G16" s="124" t="str">
        <f>IF('Pr transfert'!G32="","",'Pr transfert'!G32)</f>
        <v>Vendredi</v>
      </c>
      <c r="H16" s="125" t="str">
        <f>IF('Pr transfert'!H32="","",'Pr transfert'!H32)</f>
        <v>Potage du jardinier</v>
      </c>
      <c r="I16" s="124" t="str">
        <f>IF('Pr transfert'!I32="","",'Pr transfert'!I32)</f>
        <v>Vendredi</v>
      </c>
      <c r="J16" s="125" t="str">
        <f>IF('Pr transfert'!J32="","",'Pr transfert'!J32)</f>
        <v>Potage aux légumes</v>
      </c>
      <c r="K16" s="126"/>
    </row>
    <row r="17" spans="1:11" s="6" customFormat="1" ht="15" customHeight="1" x14ac:dyDescent="0.25">
      <c r="A17" s="124" t="str">
        <f>IF('Pr transfert'!A34="","",'Pr transfert'!A34)</f>
        <v/>
      </c>
      <c r="B17" s="125" t="str">
        <f>IF('Pr transfert'!B34="","",'Pr transfert'!B34)</f>
        <v xml:space="preserve">   Spaghetti bolognaise</v>
      </c>
      <c r="C17" s="124" t="str">
        <f>IF('Pr transfert'!C34="","",'Pr transfert'!C34)</f>
        <v/>
      </c>
      <c r="D17" s="125" t="str">
        <f>IF('Pr transfert'!D34="","",'Pr transfert'!D34)</f>
        <v xml:space="preserve">   Pâtes à la saucisse</v>
      </c>
      <c r="E17" s="124" t="str">
        <f>IF('Pr transfert'!E34="","",'Pr transfert'!E34)</f>
        <v/>
      </c>
      <c r="F17" s="125" t="str">
        <f>IF('Pr transfert'!F34="","",'Pr transfert'!F34)</f>
        <v xml:space="preserve">   Poulet</v>
      </c>
      <c r="G17" s="124" t="str">
        <f>IF('Pr transfert'!G34="","",'Pr transfert'!G34)</f>
        <v/>
      </c>
      <c r="H17" s="125" t="str">
        <f>IF('Pr transfert'!H34="","",'Pr transfert'!H34)</f>
        <v>Pâtes carbonara</v>
      </c>
      <c r="I17" s="124" t="str">
        <f>IF('Pr transfert'!I34="","",'Pr transfert'!I34)</f>
        <v/>
      </c>
      <c r="J17" s="125" t="str">
        <f>IF('Pr transfert'!J34="","",'Pr transfert'!J34)</f>
        <v xml:space="preserve">   Pâtes à l'arrabiata</v>
      </c>
      <c r="K17" s="126"/>
    </row>
    <row r="18" spans="1:11" s="6" customFormat="1" ht="15" customHeight="1" x14ac:dyDescent="0.25">
      <c r="A18" s="124" t="str">
        <f>IF('Pr transfert'!A36="","",'Pr transfert'!A36)</f>
        <v/>
      </c>
      <c r="B18" s="125" t="str">
        <f>IF('Pr transfert'!B36="","",'Pr transfert'!B36)</f>
        <v xml:space="preserve">   Fromage râpé</v>
      </c>
      <c r="C18" s="124" t="str">
        <f>IF('Pr transfert'!C36="","",'Pr transfert'!C36)</f>
        <v/>
      </c>
      <c r="D18" s="125" t="str">
        <f>IF('Pr transfert'!D36="","",'Pr transfert'!D36)</f>
        <v xml:space="preserve">   Sauce tomate</v>
      </c>
      <c r="E18" s="124" t="str">
        <f>IF('Pr transfert'!E36="","",'Pr transfert'!E36)</f>
        <v/>
      </c>
      <c r="F18" s="125" t="str">
        <f>IF('Pr transfert'!F36="","",'Pr transfert'!F36)</f>
        <v xml:space="preserve">   Carottes</v>
      </c>
      <c r="G18" s="124" t="str">
        <f>IF('Pr transfert'!G36="","",'Pr transfert'!G36)</f>
        <v/>
      </c>
      <c r="H18" s="125" t="str">
        <f>IF('Pr transfert'!H36="","",'Pr transfert'!H36)</f>
        <v>Lardons, crème</v>
      </c>
      <c r="I18" s="124" t="str">
        <f>IF('Pr transfert'!I36="","",'Pr transfert'!I36)</f>
        <v/>
      </c>
      <c r="J18" s="125" t="str">
        <f>IF('Pr transfert'!J36="","",'Pr transfert'!J36)</f>
        <v xml:space="preserve">   Lardons, parmesan</v>
      </c>
      <c r="K18" s="126"/>
    </row>
    <row r="19" spans="1:11" s="6" customFormat="1" ht="15" customHeight="1" x14ac:dyDescent="0.25">
      <c r="A19" s="124" t="str">
        <f>IF('Pr transfert'!A38="","",'Pr transfert'!A38)</f>
        <v/>
      </c>
      <c r="B19" s="125" t="str">
        <f>IF('Pr transfert'!B38="","",'Pr transfert'!B38)</f>
        <v xml:space="preserve">   </v>
      </c>
      <c r="C19" s="124" t="str">
        <f>IF('Pr transfert'!C38="","",'Pr transfert'!C38)</f>
        <v/>
      </c>
      <c r="D19" s="125" t="str">
        <f>IF('Pr transfert'!D38="","",'Pr transfert'!D38)</f>
        <v xml:space="preserve">   Fromage râpé</v>
      </c>
      <c r="E19" s="124" t="str">
        <f>IF('Pr transfert'!E38="","",'Pr transfert'!E38)</f>
        <v/>
      </c>
      <c r="F19" s="125" t="str">
        <f>IF('Pr transfert'!F38="","",'Pr transfert'!F38)</f>
        <v xml:space="preserve">   Pommes de terre</v>
      </c>
      <c r="G19" s="124" t="str">
        <f>IF('Pr transfert'!G38="","",'Pr transfert'!G38)</f>
        <v/>
      </c>
      <c r="H19" s="125" t="str">
        <f>IF('Pr transfert'!H38="","",'Pr transfert'!H38)</f>
        <v/>
      </c>
      <c r="I19" s="124" t="str">
        <f>IF('Pr transfert'!I38="","",'Pr transfert'!I38)</f>
        <v/>
      </c>
      <c r="J19" s="125" t="str">
        <f>IF('Pr transfert'!J38="","",'Pr transfert'!J38)</f>
        <v xml:space="preserve">   </v>
      </c>
      <c r="K19" s="126"/>
    </row>
    <row r="20" spans="1:11" s="6" customFormat="1" ht="15" customHeight="1" x14ac:dyDescent="0.25">
      <c r="A20" s="124" t="str">
        <f>IF('Pr transfert'!A40="","",'Pr transfert'!A40)</f>
        <v/>
      </c>
      <c r="B20" s="125" t="str">
        <f>IF('Pr transfert'!B40="","",'Pr transfert'!B40)</f>
        <v xml:space="preserve">      Fruit</v>
      </c>
      <c r="C20" s="124" t="str">
        <f>IF('Pr transfert'!C40="","",'Pr transfert'!C40)</f>
        <v/>
      </c>
      <c r="D20" s="125" t="str">
        <f>IF('Pr transfert'!D40="","",'Pr transfert'!D40)</f>
        <v xml:space="preserve">      Yaourt</v>
      </c>
      <c r="E20" s="124" t="str">
        <f>IF('Pr transfert'!E40="","",'Pr transfert'!E40)</f>
        <v/>
      </c>
      <c r="F20" s="125" t="str">
        <f>IF('Pr transfert'!F40="","",'Pr transfert'!F40)</f>
        <v xml:space="preserve">      Crème au chocolat</v>
      </c>
      <c r="G20" s="124" t="str">
        <f>IF('Pr transfert'!G40="","",'Pr transfert'!G40)</f>
        <v/>
      </c>
      <c r="H20" s="125" t="str">
        <f>IF('Pr transfert'!H40="","",'Pr transfert'!H40)</f>
        <v xml:space="preserve">      Yaourt</v>
      </c>
      <c r="I20" s="124" t="str">
        <f>IF('Pr transfert'!I40="","",'Pr transfert'!I40)</f>
        <v/>
      </c>
      <c r="J20" s="125" t="str">
        <f>IF('Pr transfert'!J40="","",'Pr transfert'!J40)</f>
        <v xml:space="preserve">      Yaourt</v>
      </c>
      <c r="K20" s="126"/>
    </row>
    <row r="21" spans="1:11" ht="15" customHeight="1" x14ac:dyDescent="0.25">
      <c r="A21" s="127" t="str">
        <f>IF('Pr transfert'!A41="","",'Pr transfert'!A41)</f>
        <v/>
      </c>
      <c r="B21" s="126" t="str">
        <f>IF('Pr transfert'!B41="","",'Pr transfert'!B41)</f>
        <v/>
      </c>
      <c r="C21" s="127" t="str">
        <f>IF('Pr transfert'!C41="","",'Pr transfert'!C41)</f>
        <v/>
      </c>
      <c r="D21" s="126" t="str">
        <f>IF('Pr transfert'!D41="","",'Pr transfert'!D41)</f>
        <v/>
      </c>
      <c r="E21" s="127" t="str">
        <f>IF('Pr transfert'!E41="","",'Pr transfert'!E41)</f>
        <v/>
      </c>
      <c r="F21" s="126" t="str">
        <f>IF('Pr transfert'!F41="","",'Pr transfert'!F41)</f>
        <v/>
      </c>
      <c r="G21" s="127" t="str">
        <f>IF('Pr transfert'!G41="","",'Pr transfert'!G41)</f>
        <v/>
      </c>
      <c r="H21" s="126" t="str">
        <f>IF('Pr transfert'!H41="","",'Pr transfert'!H41)</f>
        <v/>
      </c>
      <c r="I21" s="127" t="str">
        <f>IF('Pr transfert'!I41="","",'Pr transfert'!I41)</f>
        <v/>
      </c>
      <c r="J21" s="126" t="str">
        <f>IF('Pr transfert'!J41="","",'Pr transfert'!J41)</f>
        <v/>
      </c>
      <c r="K21" s="126"/>
    </row>
    <row r="22" spans="1:11" ht="12" customHeight="1" x14ac:dyDescent="0.25">
      <c r="A22" s="127" t="str">
        <f>IF('Pr transfert'!A42="","",'Pr transfert'!A42)</f>
        <v/>
      </c>
      <c r="B22" s="126" t="str">
        <f>IF('Pr transfert'!B42="","",'Pr transfert'!B42)</f>
        <v/>
      </c>
      <c r="C22" s="127" t="str">
        <f>IF('Pr transfert'!C42="","",'Pr transfert'!C42)</f>
        <v/>
      </c>
      <c r="D22" s="126" t="str">
        <f>IF('Pr transfert'!D42="","",'Pr transfert'!D42)</f>
        <v/>
      </c>
      <c r="E22" s="127" t="str">
        <f>IF('Pr transfert'!E42="","",'Pr transfert'!E42)</f>
        <v/>
      </c>
      <c r="F22" s="126" t="str">
        <f>IF('Pr transfert'!F42="","",'Pr transfert'!F42)</f>
        <v/>
      </c>
      <c r="G22" s="127" t="str">
        <f>IF('Pr transfert'!G42="","",'Pr transfert'!G42)</f>
        <v/>
      </c>
      <c r="H22" s="126" t="str">
        <f>IF('Pr transfert'!H42="","",'Pr transfert'!H42)</f>
        <v/>
      </c>
      <c r="I22" s="127"/>
      <c r="J22" s="126"/>
      <c r="K22" s="126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0"/>
  <sheetViews>
    <sheetView showZeros="0" topLeftCell="AY1" zoomScaleNormal="100" workbookViewId="0">
      <selection activeCell="L53" sqref="L53"/>
    </sheetView>
  </sheetViews>
  <sheetFormatPr baseColWidth="10" defaultRowHeight="13.2" x14ac:dyDescent="0.25"/>
  <cols>
    <col min="2" max="16" width="2.6640625" customWidth="1"/>
    <col min="17" max="17" width="8.6640625" customWidth="1"/>
    <col min="18" max="18" width="3.33203125" customWidth="1"/>
    <col min="19" max="19" width="8.6640625" customWidth="1"/>
    <col min="20" max="20" width="3.33203125" customWidth="1"/>
    <col min="21" max="35" width="2.6640625" customWidth="1"/>
    <col min="36" max="36" width="8.6640625" customWidth="1"/>
    <col min="37" max="37" width="3.33203125" customWidth="1"/>
    <col min="38" max="38" width="8.6640625" customWidth="1"/>
    <col min="39" max="39" width="3.33203125" customWidth="1"/>
    <col min="40" max="54" width="2.6640625" customWidth="1"/>
    <col min="55" max="55" width="8.6640625" customWidth="1"/>
    <col min="56" max="56" width="3.33203125" customWidth="1"/>
    <col min="57" max="57" width="8.6640625" customWidth="1"/>
    <col min="58" max="58" width="3.33203125" customWidth="1"/>
    <col min="59" max="73" width="2.6640625" customWidth="1"/>
    <col min="74" max="74" width="8.6640625" customWidth="1"/>
    <col min="75" max="75" width="3.33203125" customWidth="1"/>
    <col min="76" max="76" width="8.6640625" customWidth="1"/>
    <col min="77" max="77" width="3.33203125" customWidth="1"/>
  </cols>
  <sheetData>
    <row r="1" spans="1:78" ht="66" customHeight="1" x14ac:dyDescent="0.25">
      <c r="B1" s="175" t="s">
        <v>34</v>
      </c>
      <c r="C1" s="175" t="s">
        <v>35</v>
      </c>
      <c r="D1" s="175" t="s">
        <v>24</v>
      </c>
      <c r="E1" s="175" t="s">
        <v>36</v>
      </c>
      <c r="F1" s="175" t="s">
        <v>37</v>
      </c>
      <c r="G1" s="175" t="s">
        <v>7</v>
      </c>
      <c r="H1" s="175" t="s">
        <v>38</v>
      </c>
      <c r="I1" s="175" t="s">
        <v>39</v>
      </c>
      <c r="J1" s="175" t="s">
        <v>40</v>
      </c>
      <c r="K1" s="175" t="s">
        <v>41</v>
      </c>
      <c r="L1" s="175" t="s">
        <v>42</v>
      </c>
      <c r="M1" s="175" t="s">
        <v>43</v>
      </c>
      <c r="N1" s="175" t="s">
        <v>44</v>
      </c>
      <c r="O1" s="175" t="s">
        <v>45</v>
      </c>
      <c r="P1" s="156"/>
      <c r="Q1" s="251"/>
      <c r="R1" s="251"/>
      <c r="S1" s="251"/>
      <c r="T1" s="251"/>
      <c r="U1" s="175" t="s">
        <v>34</v>
      </c>
      <c r="V1" s="175" t="s">
        <v>35</v>
      </c>
      <c r="W1" s="175" t="s">
        <v>24</v>
      </c>
      <c r="X1" s="175" t="s">
        <v>36</v>
      </c>
      <c r="Y1" s="175" t="s">
        <v>37</v>
      </c>
      <c r="Z1" s="175" t="s">
        <v>7</v>
      </c>
      <c r="AA1" s="175" t="s">
        <v>38</v>
      </c>
      <c r="AB1" s="175" t="s">
        <v>39</v>
      </c>
      <c r="AC1" s="175" t="s">
        <v>40</v>
      </c>
      <c r="AD1" s="175" t="s">
        <v>41</v>
      </c>
      <c r="AE1" s="175" t="s">
        <v>42</v>
      </c>
      <c r="AF1" s="175" t="s">
        <v>43</v>
      </c>
      <c r="AG1" s="175" t="s">
        <v>44</v>
      </c>
      <c r="AH1" s="175" t="s">
        <v>45</v>
      </c>
      <c r="AI1" s="157"/>
      <c r="AJ1" s="157"/>
      <c r="AK1" s="157"/>
      <c r="AL1" s="157"/>
      <c r="AM1" s="157"/>
      <c r="AN1" s="175" t="s">
        <v>34</v>
      </c>
      <c r="AO1" s="175" t="s">
        <v>35</v>
      </c>
      <c r="AP1" s="175" t="s">
        <v>24</v>
      </c>
      <c r="AQ1" s="175" t="s">
        <v>36</v>
      </c>
      <c r="AR1" s="175" t="s">
        <v>37</v>
      </c>
      <c r="AS1" s="175" t="s">
        <v>7</v>
      </c>
      <c r="AT1" s="175" t="s">
        <v>38</v>
      </c>
      <c r="AU1" s="175" t="s">
        <v>39</v>
      </c>
      <c r="AV1" s="175" t="s">
        <v>40</v>
      </c>
      <c r="AW1" s="175" t="s">
        <v>41</v>
      </c>
      <c r="AX1" s="175" t="s">
        <v>42</v>
      </c>
      <c r="AY1" s="175" t="s">
        <v>43</v>
      </c>
      <c r="AZ1" s="175" t="s">
        <v>44</v>
      </c>
      <c r="BA1" s="175" t="s">
        <v>45</v>
      </c>
      <c r="BB1" s="157"/>
      <c r="BC1" s="157"/>
      <c r="BD1" s="157"/>
      <c r="BE1" s="157"/>
      <c r="BF1" s="157"/>
      <c r="BG1" s="175" t="s">
        <v>34</v>
      </c>
      <c r="BH1" s="175" t="s">
        <v>35</v>
      </c>
      <c r="BI1" s="175" t="s">
        <v>24</v>
      </c>
      <c r="BJ1" s="175" t="s">
        <v>36</v>
      </c>
      <c r="BK1" s="175" t="s">
        <v>37</v>
      </c>
      <c r="BL1" s="175" t="s">
        <v>7</v>
      </c>
      <c r="BM1" s="175" t="s">
        <v>38</v>
      </c>
      <c r="BN1" s="175" t="s">
        <v>39</v>
      </c>
      <c r="BO1" s="175" t="s">
        <v>40</v>
      </c>
      <c r="BP1" s="175" t="s">
        <v>41</v>
      </c>
      <c r="BQ1" s="175" t="s">
        <v>42</v>
      </c>
      <c r="BR1" s="175" t="s">
        <v>43</v>
      </c>
      <c r="BS1" s="175" t="s">
        <v>44</v>
      </c>
      <c r="BT1" s="175" t="s">
        <v>45</v>
      </c>
      <c r="BU1" s="157"/>
      <c r="BV1" s="158"/>
      <c r="BW1" s="158"/>
      <c r="BX1" s="158"/>
      <c r="BY1" s="159"/>
    </row>
    <row r="2" spans="1:78" x14ac:dyDescent="0.25">
      <c r="B2" s="176"/>
      <c r="C2" s="176"/>
      <c r="D2" s="176"/>
      <c r="E2" s="176"/>
      <c r="F2" s="176"/>
      <c r="G2" s="176"/>
      <c r="H2" s="177"/>
      <c r="I2" s="177"/>
      <c r="J2" s="176"/>
      <c r="K2" s="176"/>
      <c r="L2" s="176"/>
      <c r="M2" s="176"/>
      <c r="N2" s="155"/>
      <c r="O2" s="155"/>
      <c r="P2" s="155"/>
      <c r="Q2" s="256" t="str">
        <f>Synopsis!C2:C9</f>
        <v>Potage toscan</v>
      </c>
      <c r="R2" s="256"/>
      <c r="S2" s="256"/>
      <c r="T2" s="256"/>
      <c r="U2" s="176"/>
      <c r="V2" s="176"/>
      <c r="W2" s="176"/>
      <c r="X2" s="176"/>
      <c r="Y2" s="176"/>
      <c r="Z2" s="176"/>
      <c r="AA2" s="177"/>
      <c r="AB2" s="177"/>
      <c r="AC2" s="176"/>
      <c r="AD2" s="176"/>
      <c r="AE2" s="176"/>
      <c r="AF2" s="176"/>
      <c r="AG2" s="176"/>
      <c r="AH2" s="176"/>
      <c r="AI2" s="176"/>
      <c r="AJ2" s="234" t="str">
        <f>Synopsis!E2:E9</f>
        <v>Potage au cerfeuil</v>
      </c>
      <c r="AK2" s="234"/>
      <c r="AL2" s="234"/>
      <c r="AM2" s="234"/>
      <c r="AN2" s="176"/>
      <c r="AO2" s="176"/>
      <c r="AP2" s="176"/>
      <c r="AQ2" s="176"/>
      <c r="AR2" s="176"/>
      <c r="AS2" s="176"/>
      <c r="AT2" s="177"/>
      <c r="AU2" s="177"/>
      <c r="AV2" s="176"/>
      <c r="AW2" s="176"/>
      <c r="AX2" s="176"/>
      <c r="AY2" s="176"/>
      <c r="AZ2" s="176"/>
      <c r="BA2" s="176"/>
      <c r="BB2" s="176"/>
      <c r="BC2" s="234" t="str">
        <f>Synopsis!G2:G9</f>
        <v>Potage potiron-carottes</v>
      </c>
      <c r="BD2" s="234"/>
      <c r="BE2" s="234"/>
      <c r="BF2" s="234"/>
      <c r="BG2" s="176"/>
      <c r="BH2" s="176"/>
      <c r="BI2" s="176"/>
      <c r="BJ2" s="176"/>
      <c r="BK2" s="176"/>
      <c r="BL2" s="176"/>
      <c r="BM2" s="177"/>
      <c r="BN2" s="177"/>
      <c r="BO2" s="176"/>
      <c r="BP2" s="176"/>
      <c r="BQ2" s="176"/>
      <c r="BR2" s="176"/>
      <c r="BS2" s="176"/>
      <c r="BT2" s="176"/>
      <c r="BU2" s="176"/>
      <c r="BV2" s="246" t="str">
        <f>Synopsis!I2:I9</f>
        <v>Potage aux poireaux</v>
      </c>
      <c r="BW2" s="247"/>
      <c r="BX2" s="247"/>
      <c r="BY2" s="248"/>
    </row>
    <row r="3" spans="1:78" ht="9.9" customHeight="1" x14ac:dyDescent="0.25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53"/>
      <c r="O3" s="53"/>
      <c r="P3" s="53"/>
      <c r="Q3" s="257"/>
      <c r="R3" s="252"/>
      <c r="S3" s="252"/>
      <c r="T3" s="258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231">
        <f>Synopsis!E3:E9</f>
        <v>0</v>
      </c>
      <c r="AK3" s="230"/>
      <c r="AL3" s="230"/>
      <c r="AM3" s="232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231"/>
      <c r="BD3" s="230"/>
      <c r="BE3" s="230"/>
      <c r="BF3" s="232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231"/>
      <c r="BW3" s="245"/>
      <c r="BX3" s="245"/>
      <c r="BY3" s="232"/>
    </row>
    <row r="4" spans="1:78" x14ac:dyDescent="0.25">
      <c r="A4" s="4" t="s">
        <v>0</v>
      </c>
      <c r="B4" s="178"/>
      <c r="C4" s="178"/>
      <c r="D4" s="163"/>
      <c r="E4" s="163"/>
      <c r="F4" s="163"/>
      <c r="G4" s="178"/>
      <c r="H4" s="178"/>
      <c r="I4" s="163"/>
      <c r="J4" s="163"/>
      <c r="K4" s="163"/>
      <c r="L4" s="163"/>
      <c r="M4" s="163"/>
      <c r="N4" s="53"/>
      <c r="O4" s="53"/>
      <c r="P4" s="53"/>
      <c r="Q4" s="255" t="str">
        <f>Synopsis!C4:C7</f>
        <v>Poisson du jour</v>
      </c>
      <c r="R4" s="255"/>
      <c r="S4" s="255"/>
      <c r="T4" s="255"/>
      <c r="U4" s="178"/>
      <c r="V4" s="163"/>
      <c r="W4" s="163"/>
      <c r="X4" s="163"/>
      <c r="Y4" s="163"/>
      <c r="Z4" s="163"/>
      <c r="AA4" s="178"/>
      <c r="AB4" s="178"/>
      <c r="AC4" s="163"/>
      <c r="AD4" s="163"/>
      <c r="AE4" s="163"/>
      <c r="AF4" s="163"/>
      <c r="AG4" s="163"/>
      <c r="AH4" s="163"/>
      <c r="AI4" s="163"/>
      <c r="AJ4" s="233" t="str">
        <f>Synopsis!E4</f>
        <v>Vol-au-vent</v>
      </c>
      <c r="AK4" s="233"/>
      <c r="AL4" s="233"/>
      <c r="AM4" s="233"/>
      <c r="AN4" s="178"/>
      <c r="AO4" s="163"/>
      <c r="AP4" s="163"/>
      <c r="AQ4" s="163"/>
      <c r="AR4" s="163"/>
      <c r="AS4" s="163"/>
      <c r="AT4" s="178"/>
      <c r="AU4" s="178"/>
      <c r="AV4" s="163"/>
      <c r="AW4" s="163"/>
      <c r="AX4" s="163"/>
      <c r="AY4" s="163"/>
      <c r="AZ4" s="163"/>
      <c r="BA4" s="163"/>
      <c r="BB4" s="163"/>
      <c r="BC4" s="233" t="str">
        <f>Synopsis!G4</f>
        <v>Boulette liégeoise</v>
      </c>
      <c r="BD4" s="233"/>
      <c r="BE4" s="233"/>
      <c r="BF4" s="233"/>
      <c r="BG4" s="178"/>
      <c r="BH4" s="163"/>
      <c r="BI4" s="178"/>
      <c r="BJ4" s="163"/>
      <c r="BK4" s="163"/>
      <c r="BL4" s="163"/>
      <c r="BM4" s="178"/>
      <c r="BN4" s="163"/>
      <c r="BO4" s="163"/>
      <c r="BP4" s="163"/>
      <c r="BQ4" s="163"/>
      <c r="BR4" s="163"/>
      <c r="BS4" s="163"/>
      <c r="BT4" s="163"/>
      <c r="BU4" s="163"/>
      <c r="BV4" s="235" t="str">
        <f>Synopsis!I4:I6</f>
        <v>Spaghetti bolognaise</v>
      </c>
      <c r="BW4" s="244"/>
      <c r="BX4" s="244"/>
      <c r="BY4" s="236"/>
      <c r="BZ4" s="180"/>
    </row>
    <row r="5" spans="1:78" ht="12.75" customHeight="1" x14ac:dyDescent="0.25">
      <c r="A5" s="225">
        <v>21</v>
      </c>
      <c r="B5" s="163"/>
      <c r="C5" s="163"/>
      <c r="D5" s="163"/>
      <c r="E5" s="163"/>
      <c r="F5" s="163"/>
      <c r="G5" s="163"/>
      <c r="H5" s="163"/>
      <c r="I5" s="178"/>
      <c r="J5" s="163"/>
      <c r="K5" s="163"/>
      <c r="L5" s="163"/>
      <c r="M5" s="163"/>
      <c r="N5" s="53"/>
      <c r="O5" s="53"/>
      <c r="P5" s="53"/>
      <c r="Q5" s="255" t="str">
        <f>Synopsis!C5</f>
        <v>Purée de carottes</v>
      </c>
      <c r="R5" s="255"/>
      <c r="S5" s="255"/>
      <c r="T5" s="255"/>
      <c r="U5" s="163"/>
      <c r="V5" s="163"/>
      <c r="W5" s="178"/>
      <c r="X5" s="178"/>
      <c r="Y5" s="178"/>
      <c r="Z5" s="163"/>
      <c r="AA5" s="163"/>
      <c r="AB5" s="163"/>
      <c r="AC5" s="178"/>
      <c r="AD5" s="178"/>
      <c r="AE5" s="163"/>
      <c r="AF5" s="163"/>
      <c r="AG5" s="163"/>
      <c r="AH5" s="163"/>
      <c r="AI5" s="163"/>
      <c r="AJ5" s="233" t="str">
        <f>Synopsis!E5</f>
        <v>Crudités</v>
      </c>
      <c r="AK5" s="233"/>
      <c r="AL5" s="233"/>
      <c r="AM5" s="233"/>
      <c r="AN5" s="163"/>
      <c r="AO5" s="163"/>
      <c r="AP5" s="178"/>
      <c r="AQ5" s="178"/>
      <c r="AR5" s="178"/>
      <c r="AS5" s="163"/>
      <c r="AT5" s="163"/>
      <c r="AU5" s="163"/>
      <c r="AV5" s="178"/>
      <c r="AW5" s="178"/>
      <c r="AX5" s="163"/>
      <c r="AY5" s="163"/>
      <c r="AZ5" s="163"/>
      <c r="BA5" s="163"/>
      <c r="BB5" s="163"/>
      <c r="BC5" s="233" t="str">
        <f>Synopsis!G5</f>
        <v>Crudités</v>
      </c>
      <c r="BD5" s="233"/>
      <c r="BE5" s="233"/>
      <c r="BF5" s="233"/>
      <c r="BG5" s="163"/>
      <c r="BH5" s="163"/>
      <c r="BI5" s="163"/>
      <c r="BJ5" s="163"/>
      <c r="BK5" s="163"/>
      <c r="BL5" s="163"/>
      <c r="BM5" s="163"/>
      <c r="BN5" s="178"/>
      <c r="BO5" s="163"/>
      <c r="BP5" s="163"/>
      <c r="BQ5" s="163"/>
      <c r="BR5" s="163"/>
      <c r="BS5" s="163"/>
      <c r="BT5" s="163"/>
      <c r="BU5" s="163"/>
      <c r="BV5" s="235" t="str">
        <f>Synopsis!I5</f>
        <v>Fromage râpé</v>
      </c>
      <c r="BW5" s="244"/>
      <c r="BX5" s="244"/>
      <c r="BY5" s="236"/>
    </row>
    <row r="6" spans="1:78" ht="12.75" customHeight="1" x14ac:dyDescent="0.25">
      <c r="A6" s="225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53"/>
      <c r="O6" s="53"/>
      <c r="P6" s="53"/>
      <c r="Q6" s="255">
        <f>Synopsis!C6</f>
        <v>0</v>
      </c>
      <c r="R6" s="255"/>
      <c r="S6" s="255"/>
      <c r="T6" s="255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233" t="str">
        <f>Synopsis!E6</f>
        <v>Riz</v>
      </c>
      <c r="AK6" s="233"/>
      <c r="AL6" s="233"/>
      <c r="AM6" s="23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233" t="str">
        <f>Synopsis!G6</f>
        <v>Frites</v>
      </c>
      <c r="BD6" s="233"/>
      <c r="BE6" s="233"/>
      <c r="BF6" s="23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235">
        <f>Synopsis!I6</f>
        <v>0</v>
      </c>
      <c r="BW6" s="244"/>
      <c r="BX6" s="244"/>
      <c r="BY6" s="236"/>
    </row>
    <row r="7" spans="1:78" ht="9.9" customHeight="1" x14ac:dyDescent="0.25">
      <c r="A7" s="5" t="s">
        <v>66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53"/>
      <c r="O7" s="53"/>
      <c r="P7" s="53"/>
      <c r="Q7" s="252"/>
      <c r="R7" s="252"/>
      <c r="S7" s="252"/>
      <c r="T7" s="252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230"/>
      <c r="AK7" s="230"/>
      <c r="AL7" s="230"/>
      <c r="AM7" s="230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230"/>
      <c r="BD7" s="230"/>
      <c r="BE7" s="230"/>
      <c r="BF7" s="230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231"/>
      <c r="BW7" s="245"/>
      <c r="BX7" s="245"/>
      <c r="BY7" s="232"/>
    </row>
    <row r="8" spans="1:78" x14ac:dyDescent="0.25">
      <c r="A8" s="5" t="s">
        <v>102</v>
      </c>
      <c r="B8" s="53"/>
      <c r="C8" s="53"/>
      <c r="D8" s="53"/>
      <c r="E8" s="163"/>
      <c r="F8" s="163"/>
      <c r="G8" s="163"/>
      <c r="H8" s="163"/>
      <c r="I8" s="178"/>
      <c r="J8" s="163"/>
      <c r="K8" s="163"/>
      <c r="L8" s="163"/>
      <c r="M8" s="163"/>
      <c r="N8" s="53"/>
      <c r="O8" s="53"/>
      <c r="P8" s="53"/>
      <c r="Q8" s="253" t="str">
        <f>Synopsis!C8</f>
        <v>Yaourt</v>
      </c>
      <c r="R8" s="253"/>
      <c r="S8" s="253"/>
      <c r="T8" s="253"/>
      <c r="U8" s="178"/>
      <c r="V8" s="163"/>
      <c r="W8" s="178"/>
      <c r="X8" s="163"/>
      <c r="Y8" s="178"/>
      <c r="Z8" s="163"/>
      <c r="AA8" s="163"/>
      <c r="AB8" s="178"/>
      <c r="AC8" s="178"/>
      <c r="AD8" s="178"/>
      <c r="AE8" s="163"/>
      <c r="AF8" s="163"/>
      <c r="AG8" s="163"/>
      <c r="AH8" s="163"/>
      <c r="AI8" s="163"/>
      <c r="AJ8" s="240" t="str">
        <f>Synopsis!E8</f>
        <v>Friandise</v>
      </c>
      <c r="AK8" s="240"/>
      <c r="AL8" s="240"/>
      <c r="AM8" s="240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240" t="str">
        <f>Synopsis!G8</f>
        <v>Fruit</v>
      </c>
      <c r="BD8" s="240"/>
      <c r="BE8" s="240"/>
      <c r="BF8" s="240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241" t="str">
        <f>Synopsis!I8</f>
        <v>Fruit</v>
      </c>
      <c r="BW8" s="242"/>
      <c r="BX8" s="242"/>
      <c r="BY8" s="243"/>
    </row>
    <row r="9" spans="1:78" ht="9.9" customHeight="1" x14ac:dyDescent="0.2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254"/>
      <c r="R9" s="254"/>
      <c r="S9" s="254"/>
      <c r="T9" s="254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228"/>
      <c r="AK9" s="228"/>
      <c r="AL9" s="228"/>
      <c r="AM9" s="228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228"/>
      <c r="BD9" s="228"/>
      <c r="BE9" s="228"/>
      <c r="BF9" s="228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227"/>
      <c r="BW9" s="228"/>
      <c r="BX9" s="228"/>
      <c r="BY9" s="229"/>
    </row>
    <row r="10" spans="1:78" ht="60.6" customHeight="1" x14ac:dyDescent="0.25">
      <c r="A10" s="181" t="s">
        <v>67</v>
      </c>
      <c r="B10" s="175" t="s">
        <v>34</v>
      </c>
      <c r="C10" s="175" t="s">
        <v>35</v>
      </c>
      <c r="D10" s="175" t="s">
        <v>24</v>
      </c>
      <c r="E10" s="175" t="s">
        <v>36</v>
      </c>
      <c r="F10" s="175" t="s">
        <v>37</v>
      </c>
      <c r="G10" s="175" t="s">
        <v>7</v>
      </c>
      <c r="H10" s="175" t="s">
        <v>38</v>
      </c>
      <c r="I10" s="175" t="s">
        <v>39</v>
      </c>
      <c r="J10" s="175" t="s">
        <v>40</v>
      </c>
      <c r="K10" s="175" t="s">
        <v>41</v>
      </c>
      <c r="L10" s="175" t="s">
        <v>42</v>
      </c>
      <c r="M10" s="175" t="s">
        <v>43</v>
      </c>
      <c r="N10" s="175" t="s">
        <v>44</v>
      </c>
      <c r="O10" s="175" t="s">
        <v>45</v>
      </c>
      <c r="P10" s="156"/>
      <c r="Q10" s="251"/>
      <c r="R10" s="251"/>
      <c r="S10" s="251"/>
      <c r="T10" s="251"/>
      <c r="U10" s="175" t="s">
        <v>34</v>
      </c>
      <c r="V10" s="175" t="s">
        <v>35</v>
      </c>
      <c r="W10" s="175" t="s">
        <v>24</v>
      </c>
      <c r="X10" s="175" t="s">
        <v>36</v>
      </c>
      <c r="Y10" s="175" t="s">
        <v>37</v>
      </c>
      <c r="Z10" s="175" t="s">
        <v>7</v>
      </c>
      <c r="AA10" s="175" t="s">
        <v>38</v>
      </c>
      <c r="AB10" s="175" t="s">
        <v>39</v>
      </c>
      <c r="AC10" s="175" t="s">
        <v>40</v>
      </c>
      <c r="AD10" s="175" t="s">
        <v>41</v>
      </c>
      <c r="AE10" s="175" t="s">
        <v>42</v>
      </c>
      <c r="AF10" s="175" t="s">
        <v>43</v>
      </c>
      <c r="AG10" s="175" t="s">
        <v>44</v>
      </c>
      <c r="AH10" s="175" t="s">
        <v>45</v>
      </c>
      <c r="AI10" s="157"/>
      <c r="AJ10" s="157"/>
      <c r="AK10" s="157"/>
      <c r="AL10" s="157"/>
      <c r="AM10" s="157"/>
      <c r="AN10" s="175" t="s">
        <v>34</v>
      </c>
      <c r="AO10" s="175" t="s">
        <v>35</v>
      </c>
      <c r="AP10" s="175" t="s">
        <v>24</v>
      </c>
      <c r="AQ10" s="175" t="s">
        <v>36</v>
      </c>
      <c r="AR10" s="175" t="s">
        <v>37</v>
      </c>
      <c r="AS10" s="175" t="s">
        <v>7</v>
      </c>
      <c r="AT10" s="175" t="s">
        <v>38</v>
      </c>
      <c r="AU10" s="175" t="s">
        <v>39</v>
      </c>
      <c r="AV10" s="175" t="s">
        <v>40</v>
      </c>
      <c r="AW10" s="175" t="s">
        <v>41</v>
      </c>
      <c r="AX10" s="175" t="s">
        <v>42</v>
      </c>
      <c r="AY10" s="175" t="s">
        <v>43</v>
      </c>
      <c r="AZ10" s="175" t="s">
        <v>44</v>
      </c>
      <c r="BA10" s="175" t="s">
        <v>45</v>
      </c>
      <c r="BB10" s="157"/>
      <c r="BC10" s="157"/>
      <c r="BD10" s="157"/>
      <c r="BE10" s="157"/>
      <c r="BF10" s="157"/>
      <c r="BG10" s="175" t="s">
        <v>34</v>
      </c>
      <c r="BH10" s="175" t="s">
        <v>35</v>
      </c>
      <c r="BI10" s="175" t="s">
        <v>24</v>
      </c>
      <c r="BJ10" s="175" t="s">
        <v>36</v>
      </c>
      <c r="BK10" s="175" t="s">
        <v>37</v>
      </c>
      <c r="BL10" s="175" t="s">
        <v>7</v>
      </c>
      <c r="BM10" s="175" t="s">
        <v>38</v>
      </c>
      <c r="BN10" s="175" t="s">
        <v>39</v>
      </c>
      <c r="BO10" s="175" t="s">
        <v>40</v>
      </c>
      <c r="BP10" s="175" t="s">
        <v>41</v>
      </c>
      <c r="BQ10" s="175" t="s">
        <v>42</v>
      </c>
      <c r="BR10" s="175" t="s">
        <v>43</v>
      </c>
      <c r="BS10" s="175" t="s">
        <v>44</v>
      </c>
      <c r="BT10" s="175" t="s">
        <v>45</v>
      </c>
      <c r="BU10" s="157"/>
      <c r="BV10" s="158"/>
      <c r="BW10" s="158"/>
      <c r="BX10" s="158"/>
      <c r="BY10" s="159"/>
    </row>
    <row r="11" spans="1:78" x14ac:dyDescent="0.25">
      <c r="B11" s="176"/>
      <c r="C11" s="176"/>
      <c r="D11" s="176"/>
      <c r="E11" s="176"/>
      <c r="F11" s="176"/>
      <c r="G11" s="176"/>
      <c r="H11" s="177"/>
      <c r="I11" s="177"/>
      <c r="J11" s="176"/>
      <c r="K11" s="155"/>
      <c r="L11" s="155"/>
      <c r="M11" s="176"/>
      <c r="N11" s="176"/>
      <c r="O11" s="176"/>
      <c r="P11" s="176"/>
      <c r="Q11" s="234" t="str">
        <f>Synopsis!C11</f>
        <v>Potage vert</v>
      </c>
      <c r="R11" s="234"/>
      <c r="S11" s="234"/>
      <c r="T11" s="234"/>
      <c r="U11" s="176"/>
      <c r="V11" s="176"/>
      <c r="W11" s="176"/>
      <c r="X11" s="176"/>
      <c r="Y11" s="176"/>
      <c r="Z11" s="176"/>
      <c r="AA11" s="177"/>
      <c r="AB11" s="177"/>
      <c r="AC11" s="176"/>
      <c r="AD11" s="176"/>
      <c r="AE11" s="176"/>
      <c r="AF11" s="176"/>
      <c r="AG11" s="176"/>
      <c r="AH11" s="176"/>
      <c r="AI11" s="176"/>
      <c r="AJ11" s="234" t="str">
        <f>Synopsis!E11</f>
        <v>Potage au cresson</v>
      </c>
      <c r="AK11" s="234"/>
      <c r="AL11" s="234"/>
      <c r="AM11" s="234"/>
      <c r="AN11" s="176"/>
      <c r="AO11" s="176"/>
      <c r="AP11" s="176"/>
      <c r="AQ11" s="176"/>
      <c r="AR11" s="176"/>
      <c r="AS11" s="176"/>
      <c r="AT11" s="177"/>
      <c r="AU11" s="177"/>
      <c r="AV11" s="176"/>
      <c r="AW11" s="176"/>
      <c r="AX11" s="176"/>
      <c r="AY11" s="176"/>
      <c r="AZ11" s="176"/>
      <c r="BA11" s="176"/>
      <c r="BB11" s="176"/>
      <c r="BC11" s="237" t="str">
        <f>Synopsis!G11</f>
        <v>Potage au céleri rave</v>
      </c>
      <c r="BD11" s="238"/>
      <c r="BE11" s="238"/>
      <c r="BF11" s="239"/>
      <c r="BG11" s="176"/>
      <c r="BH11" s="176"/>
      <c r="BI11" s="176"/>
      <c r="BJ11" s="176"/>
      <c r="BK11" s="176"/>
      <c r="BL11" s="176"/>
      <c r="BM11" s="177"/>
      <c r="BN11" s="177"/>
      <c r="BO11" s="176"/>
      <c r="BP11" s="176"/>
      <c r="BQ11" s="176"/>
      <c r="BR11" s="176"/>
      <c r="BS11" s="176"/>
      <c r="BT11" s="176"/>
      <c r="BU11" s="176"/>
      <c r="BV11" s="246" t="str">
        <f>Synopsis!I11</f>
        <v>Potage julienne</v>
      </c>
      <c r="BW11" s="247"/>
      <c r="BX11" s="247"/>
      <c r="BY11" s="248"/>
    </row>
    <row r="12" spans="1:78" ht="9.9" customHeight="1" x14ac:dyDescent="0.25"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231"/>
      <c r="R12" s="230"/>
      <c r="S12" s="230"/>
      <c r="T12" s="232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231"/>
      <c r="AK12" s="230"/>
      <c r="AL12" s="230"/>
      <c r="AM12" s="232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231"/>
      <c r="BD12" s="245"/>
      <c r="BE12" s="245"/>
      <c r="BF12" s="232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231"/>
      <c r="BW12" s="245"/>
      <c r="BX12" s="245"/>
      <c r="BY12" s="232"/>
    </row>
    <row r="13" spans="1:78" x14ac:dyDescent="0.25">
      <c r="A13" s="4" t="s">
        <v>0</v>
      </c>
      <c r="B13" s="163"/>
      <c r="C13" s="163"/>
      <c r="D13" s="163"/>
      <c r="E13" s="163"/>
      <c r="F13" s="163"/>
      <c r="G13" s="163"/>
      <c r="H13" s="178"/>
      <c r="I13" s="163"/>
      <c r="J13" s="163"/>
      <c r="K13" s="163"/>
      <c r="L13" s="163"/>
      <c r="M13" s="163"/>
      <c r="N13" s="163"/>
      <c r="O13" s="163"/>
      <c r="P13" s="163"/>
      <c r="Q13" s="233" t="str">
        <f>Synopsis!C13</f>
        <v>Chili sin carne</v>
      </c>
      <c r="R13" s="233"/>
      <c r="S13" s="233"/>
      <c r="T13" s="233"/>
      <c r="U13" s="163"/>
      <c r="V13" s="163"/>
      <c r="W13" s="163"/>
      <c r="X13" s="163"/>
      <c r="Y13" s="163"/>
      <c r="Z13" s="178"/>
      <c r="AA13" s="178"/>
      <c r="AB13" s="178"/>
      <c r="AC13" s="163"/>
      <c r="AD13" s="163"/>
      <c r="AE13" s="178"/>
      <c r="AF13" s="163"/>
      <c r="AG13" s="163"/>
      <c r="AH13" s="163"/>
      <c r="AI13" s="163"/>
      <c r="AJ13" s="233" t="str">
        <f>Synopsis!E13</f>
        <v>Parmentier de poisson</v>
      </c>
      <c r="AK13" s="233"/>
      <c r="AL13" s="233"/>
      <c r="AM13" s="233"/>
      <c r="AN13" s="178"/>
      <c r="AO13" s="163"/>
      <c r="AP13" s="178"/>
      <c r="AQ13" s="178"/>
      <c r="AR13" s="163"/>
      <c r="AS13" s="163"/>
      <c r="AT13" s="178"/>
      <c r="AU13" s="163"/>
      <c r="AV13" s="178"/>
      <c r="AW13" s="178"/>
      <c r="AX13" s="163"/>
      <c r="AY13" s="163"/>
      <c r="AZ13" s="163"/>
      <c r="BA13" s="163"/>
      <c r="BB13" s="163">
        <f>Synopsis!F13</f>
        <v>0</v>
      </c>
      <c r="BC13" s="235" t="str">
        <f>Synopsis!G13</f>
        <v>Kebab</v>
      </c>
      <c r="BD13" s="233"/>
      <c r="BE13" s="233"/>
      <c r="BF13" s="236"/>
      <c r="BG13" s="178"/>
      <c r="BH13" s="163"/>
      <c r="BI13" s="178"/>
      <c r="BJ13" s="163"/>
      <c r="BK13" s="163"/>
      <c r="BL13" s="163"/>
      <c r="BM13" s="178"/>
      <c r="BN13" s="163"/>
      <c r="BO13" s="163"/>
      <c r="BP13" s="163"/>
      <c r="BQ13" s="163"/>
      <c r="BR13" s="163"/>
      <c r="BS13" s="163"/>
      <c r="BT13" s="163"/>
      <c r="BU13" s="163">
        <f>Synopsis!H13</f>
        <v>0</v>
      </c>
      <c r="BV13" s="235" t="str">
        <f>Synopsis!I13</f>
        <v>Pâtes à la saucisse</v>
      </c>
      <c r="BW13" s="244"/>
      <c r="BX13" s="244"/>
      <c r="BY13" s="236"/>
    </row>
    <row r="14" spans="1:78" x14ac:dyDescent="0.25">
      <c r="A14" s="225">
        <v>22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233" t="str">
        <f>Synopsis!C14</f>
        <v>Maïs, haricots rouges</v>
      </c>
      <c r="R14" s="233"/>
      <c r="S14" s="233"/>
      <c r="T14" s="233"/>
      <c r="U14" s="163"/>
      <c r="V14" s="163"/>
      <c r="W14" s="163"/>
      <c r="X14" s="163"/>
      <c r="Y14" s="163"/>
      <c r="Z14" s="163"/>
      <c r="AA14" s="163"/>
      <c r="AB14" s="178"/>
      <c r="AC14" s="163"/>
      <c r="AD14" s="163"/>
      <c r="AE14" s="163"/>
      <c r="AF14" s="163"/>
      <c r="AG14" s="163"/>
      <c r="AH14" s="163"/>
      <c r="AI14" s="163"/>
      <c r="AJ14" s="233" t="str">
        <f>Synopsis!E14</f>
        <v>Epinards</v>
      </c>
      <c r="AK14" s="233"/>
      <c r="AL14" s="233"/>
      <c r="AM14" s="233"/>
      <c r="AN14" s="163"/>
      <c r="AO14" s="163"/>
      <c r="AP14" s="178"/>
      <c r="AQ14" s="178"/>
      <c r="AR14" s="178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>
        <f>Synopsis!F14</f>
        <v>0</v>
      </c>
      <c r="BC14" s="235" t="str">
        <f>Synopsis!G14</f>
        <v>Crudités</v>
      </c>
      <c r="BD14" s="233"/>
      <c r="BE14" s="233"/>
      <c r="BF14" s="236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235" t="str">
        <f>Synopsis!I14</f>
        <v>Sauce tomate</v>
      </c>
      <c r="BW14" s="244"/>
      <c r="BX14" s="244"/>
      <c r="BY14" s="236"/>
    </row>
    <row r="15" spans="1:78" ht="12.75" customHeight="1" x14ac:dyDescent="0.25">
      <c r="A15" s="225"/>
      <c r="B15" s="5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233" t="str">
        <f>Synopsis!C15</f>
        <v>Riz complet</v>
      </c>
      <c r="R15" s="233"/>
      <c r="S15" s="233"/>
      <c r="T15" s="23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233">
        <f>Synopsis!E15</f>
        <v>0</v>
      </c>
      <c r="AK15" s="233"/>
      <c r="AL15" s="233"/>
      <c r="AM15" s="23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>
        <f>Synopsis!F15</f>
        <v>0</v>
      </c>
      <c r="BC15" s="235" t="str">
        <f>Synopsis!G15</f>
        <v>Frites</v>
      </c>
      <c r="BD15" s="233"/>
      <c r="BE15" s="233"/>
      <c r="BF15" s="236"/>
      <c r="BG15" s="163"/>
      <c r="BH15" s="163"/>
      <c r="BI15" s="163"/>
      <c r="BJ15" s="163"/>
      <c r="BK15" s="163"/>
      <c r="BL15" s="163"/>
      <c r="BM15" s="163"/>
      <c r="BN15" s="178"/>
      <c r="BO15" s="163"/>
      <c r="BP15" s="163"/>
      <c r="BQ15" s="163"/>
      <c r="BR15" s="163"/>
      <c r="BS15" s="163"/>
      <c r="BT15" s="163"/>
      <c r="BU15" s="163"/>
      <c r="BV15" s="235" t="str">
        <f>Synopsis!I15</f>
        <v>Fromage râpé</v>
      </c>
      <c r="BW15" s="244"/>
      <c r="BX15" s="244"/>
      <c r="BY15" s="236"/>
    </row>
    <row r="16" spans="1:78" ht="9.9" customHeight="1" x14ac:dyDescent="0.25">
      <c r="A16" s="5" t="s">
        <v>103</v>
      </c>
      <c r="B16" s="5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230"/>
      <c r="R16" s="230"/>
      <c r="S16" s="230"/>
      <c r="T16" s="230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230"/>
      <c r="AK16" s="230"/>
      <c r="AL16" s="230"/>
      <c r="AM16" s="230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231"/>
      <c r="BD16" s="230"/>
      <c r="BE16" s="230"/>
      <c r="BF16" s="232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231"/>
      <c r="BW16" s="245"/>
      <c r="BX16" s="245"/>
      <c r="BY16" s="232"/>
    </row>
    <row r="17" spans="1:79" x14ac:dyDescent="0.25">
      <c r="A17" s="5">
        <v>45722</v>
      </c>
      <c r="B17" s="178"/>
      <c r="C17" s="163"/>
      <c r="D17" s="178"/>
      <c r="E17" s="163"/>
      <c r="F17" s="178"/>
      <c r="G17" s="163"/>
      <c r="H17" s="163"/>
      <c r="I17" s="178"/>
      <c r="J17" s="178"/>
      <c r="K17" s="178"/>
      <c r="L17" s="163"/>
      <c r="M17" s="163"/>
      <c r="N17" s="163"/>
      <c r="O17" s="163"/>
      <c r="P17" s="163"/>
      <c r="Q17" s="240" t="str">
        <f>Synopsis!C17</f>
        <v>Pâtisserie</v>
      </c>
      <c r="R17" s="240"/>
      <c r="S17" s="240"/>
      <c r="T17" s="240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240" t="str">
        <f>Synopsis!E17</f>
        <v>Fruit</v>
      </c>
      <c r="AK17" s="240"/>
      <c r="AL17" s="240"/>
      <c r="AM17" s="240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241" t="str">
        <f>Synopsis!G17</f>
        <v>Fruit</v>
      </c>
      <c r="BD17" s="240"/>
      <c r="BE17" s="240"/>
      <c r="BF17" s="243"/>
      <c r="BG17" s="163"/>
      <c r="BH17" s="163"/>
      <c r="BI17" s="163"/>
      <c r="BJ17" s="163"/>
      <c r="BK17" s="163"/>
      <c r="BL17" s="163"/>
      <c r="BM17" s="163"/>
      <c r="BN17" s="178"/>
      <c r="BO17" s="163"/>
      <c r="BP17" s="163"/>
      <c r="BQ17" s="163"/>
      <c r="BR17" s="163"/>
      <c r="BS17" s="163"/>
      <c r="BT17" s="163"/>
      <c r="BU17" s="163"/>
      <c r="BV17" s="241" t="str">
        <f>Synopsis!I17</f>
        <v>Yaourt</v>
      </c>
      <c r="BW17" s="242"/>
      <c r="BX17" s="242"/>
      <c r="BY17" s="243"/>
    </row>
    <row r="18" spans="1:79" ht="9.9" customHeight="1" x14ac:dyDescent="0.25"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67"/>
      <c r="N18" s="167"/>
      <c r="O18" s="167"/>
      <c r="P18" s="167"/>
      <c r="Q18" s="228"/>
      <c r="R18" s="228"/>
      <c r="S18" s="228"/>
      <c r="T18" s="228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228"/>
      <c r="AK18" s="228"/>
      <c r="AL18" s="228"/>
      <c r="AM18" s="228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227"/>
      <c r="BD18" s="228"/>
      <c r="BE18" s="228"/>
      <c r="BF18" s="229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227"/>
      <c r="BW18" s="228"/>
      <c r="BX18" s="228"/>
      <c r="BY18" s="229"/>
    </row>
    <row r="19" spans="1:79" ht="56.4" customHeight="1" x14ac:dyDescent="0.25">
      <c r="A19" s="180"/>
      <c r="B19" s="175" t="s">
        <v>34</v>
      </c>
      <c r="C19" s="175" t="s">
        <v>35</v>
      </c>
      <c r="D19" s="175" t="s">
        <v>24</v>
      </c>
      <c r="E19" s="175" t="s">
        <v>36</v>
      </c>
      <c r="F19" s="175" t="s">
        <v>37</v>
      </c>
      <c r="G19" s="175" t="s">
        <v>7</v>
      </c>
      <c r="H19" s="175" t="s">
        <v>38</v>
      </c>
      <c r="I19" s="175" t="s">
        <v>39</v>
      </c>
      <c r="J19" s="175" t="s">
        <v>40</v>
      </c>
      <c r="K19" s="175" t="s">
        <v>41</v>
      </c>
      <c r="L19" s="175" t="s">
        <v>42</v>
      </c>
      <c r="M19" s="175" t="s">
        <v>43</v>
      </c>
      <c r="N19" s="175" t="s">
        <v>44</v>
      </c>
      <c r="O19" s="175" t="s">
        <v>45</v>
      </c>
      <c r="P19" s="156"/>
      <c r="Q19" s="251"/>
      <c r="R19" s="251"/>
      <c r="S19" s="251"/>
      <c r="T19" s="251"/>
      <c r="U19" s="175" t="s">
        <v>34</v>
      </c>
      <c r="V19" s="175" t="s">
        <v>35</v>
      </c>
      <c r="W19" s="175" t="s">
        <v>24</v>
      </c>
      <c r="X19" s="175" t="s">
        <v>36</v>
      </c>
      <c r="Y19" s="175" t="s">
        <v>37</v>
      </c>
      <c r="Z19" s="175" t="s">
        <v>7</v>
      </c>
      <c r="AA19" s="175" t="s">
        <v>38</v>
      </c>
      <c r="AB19" s="175" t="s">
        <v>39</v>
      </c>
      <c r="AC19" s="175" t="s">
        <v>40</v>
      </c>
      <c r="AD19" s="175" t="s">
        <v>41</v>
      </c>
      <c r="AE19" s="175" t="s">
        <v>42</v>
      </c>
      <c r="AF19" s="175" t="s">
        <v>43</v>
      </c>
      <c r="AG19" s="175" t="s">
        <v>44</v>
      </c>
      <c r="AH19" s="175" t="s">
        <v>45</v>
      </c>
      <c r="AI19" s="157"/>
      <c r="AJ19" s="157"/>
      <c r="AK19" s="157"/>
      <c r="AL19" s="157"/>
      <c r="AM19" s="157"/>
      <c r="AN19" s="175" t="s">
        <v>34</v>
      </c>
      <c r="AO19" s="175" t="s">
        <v>35</v>
      </c>
      <c r="AP19" s="175" t="s">
        <v>24</v>
      </c>
      <c r="AQ19" s="175" t="s">
        <v>36</v>
      </c>
      <c r="AR19" s="175" t="s">
        <v>37</v>
      </c>
      <c r="AS19" s="175" t="s">
        <v>7</v>
      </c>
      <c r="AT19" s="175" t="s">
        <v>38</v>
      </c>
      <c r="AU19" s="175" t="s">
        <v>39</v>
      </c>
      <c r="AV19" s="175" t="s">
        <v>40</v>
      </c>
      <c r="AW19" s="175" t="s">
        <v>41</v>
      </c>
      <c r="AX19" s="175" t="s">
        <v>42</v>
      </c>
      <c r="AY19" s="175" t="s">
        <v>43</v>
      </c>
      <c r="AZ19" s="175" t="s">
        <v>44</v>
      </c>
      <c r="BA19" s="175" t="s">
        <v>45</v>
      </c>
      <c r="BB19" s="157"/>
      <c r="BC19" s="157"/>
      <c r="BD19" s="157"/>
      <c r="BE19" s="157"/>
      <c r="BF19" s="157"/>
      <c r="BG19" s="175" t="s">
        <v>34</v>
      </c>
      <c r="BH19" s="175" t="s">
        <v>35</v>
      </c>
      <c r="BI19" s="175" t="s">
        <v>24</v>
      </c>
      <c r="BJ19" s="175" t="s">
        <v>36</v>
      </c>
      <c r="BK19" s="175" t="s">
        <v>37</v>
      </c>
      <c r="BL19" s="175" t="s">
        <v>7</v>
      </c>
      <c r="BM19" s="175" t="s">
        <v>38</v>
      </c>
      <c r="BN19" s="175" t="s">
        <v>39</v>
      </c>
      <c r="BO19" s="175" t="s">
        <v>40</v>
      </c>
      <c r="BP19" s="175" t="s">
        <v>41</v>
      </c>
      <c r="BQ19" s="175" t="s">
        <v>42</v>
      </c>
      <c r="BR19" s="175" t="s">
        <v>43</v>
      </c>
      <c r="BS19" s="175" t="s">
        <v>44</v>
      </c>
      <c r="BT19" s="175" t="s">
        <v>45</v>
      </c>
      <c r="BU19" s="157"/>
      <c r="BV19" s="158"/>
      <c r="BW19" s="158"/>
      <c r="BX19" s="158"/>
      <c r="BY19" s="159"/>
    </row>
    <row r="20" spans="1:79" x14ac:dyDescent="0.25">
      <c r="B20" s="176"/>
      <c r="C20" s="176"/>
      <c r="D20" s="176"/>
      <c r="E20" s="176"/>
      <c r="F20" s="176"/>
      <c r="G20" s="176"/>
      <c r="H20" s="177"/>
      <c r="I20" s="177"/>
      <c r="J20" s="176"/>
      <c r="K20" s="176"/>
      <c r="L20" s="176"/>
      <c r="M20" s="176"/>
      <c r="N20" s="176"/>
      <c r="O20" s="176"/>
      <c r="P20" s="176"/>
      <c r="Q20" s="234" t="str">
        <f>Synopsis!C20</f>
        <v>Potage au brocoli</v>
      </c>
      <c r="R20" s="234"/>
      <c r="S20" s="234"/>
      <c r="T20" s="234"/>
      <c r="U20" s="177"/>
      <c r="V20" s="176"/>
      <c r="W20" s="177"/>
      <c r="X20" s="176"/>
      <c r="Y20" s="176"/>
      <c r="Z20" s="176"/>
      <c r="AA20" s="177"/>
      <c r="AB20" s="176"/>
      <c r="AC20" s="176"/>
      <c r="AD20" s="176"/>
      <c r="AE20" s="176"/>
      <c r="AF20" s="176"/>
      <c r="AG20" s="176"/>
      <c r="AH20" s="176"/>
      <c r="AI20" s="176"/>
      <c r="AJ20" s="234" t="str">
        <f>Synopsis!E20</f>
        <v>Potage aux carottes</v>
      </c>
      <c r="AK20" s="234"/>
      <c r="AL20" s="234"/>
      <c r="AM20" s="234"/>
      <c r="AN20" s="176"/>
      <c r="AO20" s="176"/>
      <c r="AP20" s="176"/>
      <c r="AQ20" s="176"/>
      <c r="AR20" s="176"/>
      <c r="AS20" s="176"/>
      <c r="AT20" s="177"/>
      <c r="AU20" s="177"/>
      <c r="AV20" s="176"/>
      <c r="AW20" s="176"/>
      <c r="AX20" s="176"/>
      <c r="AY20" s="176"/>
      <c r="AZ20" s="176"/>
      <c r="BA20" s="176"/>
      <c r="BB20" s="176"/>
      <c r="BC20" s="234" t="str">
        <f>Synopsis!G20</f>
        <v>Potage au chou</v>
      </c>
      <c r="BD20" s="234"/>
      <c r="BE20" s="234"/>
      <c r="BF20" s="234"/>
      <c r="BG20" s="176"/>
      <c r="BH20" s="176"/>
      <c r="BI20" s="176"/>
      <c r="BJ20" s="176"/>
      <c r="BK20" s="176"/>
      <c r="BL20" s="176"/>
      <c r="BM20" s="177"/>
      <c r="BN20" s="177"/>
      <c r="BO20" s="176"/>
      <c r="BP20" s="176"/>
      <c r="BQ20" s="176"/>
      <c r="BR20" s="176"/>
      <c r="BS20" s="176"/>
      <c r="BT20" s="176"/>
      <c r="BU20" s="176"/>
      <c r="BV20" s="246" t="str">
        <f>Synopsis!I20</f>
        <v>Potage aux poireaux</v>
      </c>
      <c r="BW20" s="247"/>
      <c r="BX20" s="247"/>
      <c r="BY20" s="248"/>
      <c r="CA20" s="180"/>
    </row>
    <row r="21" spans="1:79" ht="9.9" customHeight="1" x14ac:dyDescent="0.25">
      <c r="A21" s="4" t="s">
        <v>0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231">
        <f>Synopsis!C21</f>
        <v>0</v>
      </c>
      <c r="R21" s="230"/>
      <c r="S21" s="230"/>
      <c r="T21" s="232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231">
        <f>Synopsis!E21</f>
        <v>0</v>
      </c>
      <c r="AK21" s="230"/>
      <c r="AL21" s="230"/>
      <c r="AM21" s="232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231">
        <f>Synopsis!G21</f>
        <v>0</v>
      </c>
      <c r="BD21" s="230"/>
      <c r="BE21" s="230"/>
      <c r="BF21" s="232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231">
        <f>Synopsis!I21</f>
        <v>0</v>
      </c>
      <c r="BW21" s="245"/>
      <c r="BX21" s="245"/>
      <c r="BY21" s="232"/>
    </row>
    <row r="22" spans="1:79" ht="12.75" customHeight="1" x14ac:dyDescent="0.25">
      <c r="A22" s="225">
        <v>23</v>
      </c>
      <c r="B22" s="178"/>
      <c r="C22" s="163"/>
      <c r="D22" s="163"/>
      <c r="E22" s="163"/>
      <c r="F22" s="163"/>
      <c r="G22" s="163"/>
      <c r="H22" s="178"/>
      <c r="I22" s="178"/>
      <c r="J22" s="163"/>
      <c r="K22" s="163"/>
      <c r="L22" s="163"/>
      <c r="M22" s="163"/>
      <c r="N22" s="163"/>
      <c r="O22" s="163"/>
      <c r="P22" s="163"/>
      <c r="Q22" s="233" t="str">
        <f>Synopsis!C22</f>
        <v>Boudin blanc</v>
      </c>
      <c r="R22" s="233"/>
      <c r="S22" s="233"/>
      <c r="T22" s="233"/>
      <c r="U22" s="178"/>
      <c r="V22" s="163"/>
      <c r="W22" s="178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233" t="str">
        <f>Synopsis!E22</f>
        <v>Pâtes au jambon</v>
      </c>
      <c r="AK22" s="233"/>
      <c r="AL22" s="233"/>
      <c r="AM22" s="233"/>
      <c r="AN22" s="178"/>
      <c r="AO22" s="163"/>
      <c r="AP22" s="178"/>
      <c r="AQ22" s="163"/>
      <c r="AR22" s="178"/>
      <c r="AS22" s="163"/>
      <c r="AT22" s="178"/>
      <c r="AU22" s="178"/>
      <c r="AV22" s="178"/>
      <c r="AW22" s="178"/>
      <c r="AX22" s="178"/>
      <c r="AY22" s="163"/>
      <c r="AZ22" s="163"/>
      <c r="BA22" s="163"/>
      <c r="BB22" s="163"/>
      <c r="BC22" s="233" t="str">
        <f>Synopsis!G22</f>
        <v>Nuggets au four</v>
      </c>
      <c r="BD22" s="233"/>
      <c r="BE22" s="233"/>
      <c r="BF22" s="233"/>
      <c r="BG22" s="178"/>
      <c r="BH22" s="163"/>
      <c r="BI22" s="163"/>
      <c r="BJ22" s="163"/>
      <c r="BK22" s="163"/>
      <c r="BL22" s="163"/>
      <c r="BM22" s="178"/>
      <c r="BN22" s="163"/>
      <c r="BO22" s="163"/>
      <c r="BP22" s="163"/>
      <c r="BQ22" s="163"/>
      <c r="BR22" s="163"/>
      <c r="BS22" s="163"/>
      <c r="BT22" s="163"/>
      <c r="BU22" s="163"/>
      <c r="BV22" s="235" t="str">
        <f>Synopsis!I22</f>
        <v>Poulet</v>
      </c>
      <c r="BW22" s="244"/>
      <c r="BX22" s="244"/>
      <c r="BY22" s="236"/>
    </row>
    <row r="23" spans="1:79" ht="12.75" customHeight="1" x14ac:dyDescent="0.25">
      <c r="A23" s="225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233" t="str">
        <f>Synopsis!C23</f>
        <v>Compote</v>
      </c>
      <c r="R23" s="233"/>
      <c r="S23" s="233"/>
      <c r="T23" s="233"/>
      <c r="U23" s="163"/>
      <c r="V23" s="163"/>
      <c r="W23" s="163"/>
      <c r="X23" s="163"/>
      <c r="Y23" s="163"/>
      <c r="Z23" s="163"/>
      <c r="AA23" s="178"/>
      <c r="AB23" s="178"/>
      <c r="AC23" s="163"/>
      <c r="AD23" s="163"/>
      <c r="AE23" s="163"/>
      <c r="AF23" s="163"/>
      <c r="AG23" s="163"/>
      <c r="AH23" s="163"/>
      <c r="AI23" s="163"/>
      <c r="AJ23" s="233" t="str">
        <f>Synopsis!E23</f>
        <v>Petits pois, crème</v>
      </c>
      <c r="AK23" s="233"/>
      <c r="AL23" s="233"/>
      <c r="AM23" s="233"/>
      <c r="AN23" s="163"/>
      <c r="AO23" s="163"/>
      <c r="AP23" s="178"/>
      <c r="AQ23" s="178"/>
      <c r="AR23" s="178"/>
      <c r="AS23" s="163"/>
      <c r="AT23" s="163"/>
      <c r="AU23" s="178"/>
      <c r="AV23" s="178"/>
      <c r="AW23" s="178"/>
      <c r="AX23" s="163"/>
      <c r="AY23" s="163"/>
      <c r="AZ23" s="163"/>
      <c r="BA23" s="163"/>
      <c r="BB23" s="163"/>
      <c r="BC23" s="233" t="str">
        <f>Synopsis!G23</f>
        <v xml:space="preserve">Crudités </v>
      </c>
      <c r="BD23" s="233"/>
      <c r="BE23" s="233"/>
      <c r="BF23" s="233"/>
      <c r="BG23" s="178"/>
      <c r="BH23" s="163"/>
      <c r="BI23" s="163"/>
      <c r="BJ23" s="163"/>
      <c r="BK23" s="163"/>
      <c r="BL23" s="163"/>
      <c r="BM23" s="163"/>
      <c r="BN23" s="178"/>
      <c r="BO23" s="163"/>
      <c r="BP23" s="163"/>
      <c r="BQ23" s="163"/>
      <c r="BR23" s="163"/>
      <c r="BS23" s="163"/>
      <c r="BT23" s="163"/>
      <c r="BU23" s="163"/>
      <c r="BV23" s="235" t="str">
        <f>Synopsis!I23</f>
        <v>Carottes</v>
      </c>
      <c r="BW23" s="244"/>
      <c r="BX23" s="244"/>
      <c r="BY23" s="236"/>
    </row>
    <row r="24" spans="1:79" ht="12.75" customHeight="1" x14ac:dyDescent="0.25">
      <c r="A24" s="5" t="s">
        <v>69</v>
      </c>
      <c r="B24" s="163"/>
      <c r="C24" s="163"/>
      <c r="D24" s="163"/>
      <c r="E24" s="163"/>
      <c r="F24" s="163"/>
      <c r="G24" s="163"/>
      <c r="H24" s="163"/>
      <c r="I24" s="178"/>
      <c r="J24" s="163"/>
      <c r="K24" s="163"/>
      <c r="L24" s="178"/>
      <c r="M24" s="163"/>
      <c r="N24" s="163"/>
      <c r="O24" s="163"/>
      <c r="P24" s="163"/>
      <c r="Q24" s="233" t="str">
        <f>Synopsis!C24</f>
        <v>Purée</v>
      </c>
      <c r="R24" s="233"/>
      <c r="S24" s="233"/>
      <c r="T24" s="23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233">
        <f>Synopsis!E24</f>
        <v>0</v>
      </c>
      <c r="AK24" s="233"/>
      <c r="AL24" s="233"/>
      <c r="AM24" s="23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233" t="str">
        <f>Synopsis!G24</f>
        <v>Frites</v>
      </c>
      <c r="BD24" s="233"/>
      <c r="BE24" s="233"/>
      <c r="BF24" s="23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235" t="str">
        <f>Synopsis!I24</f>
        <v>Pommes de terre</v>
      </c>
      <c r="BW24" s="244"/>
      <c r="BX24" s="244"/>
      <c r="BY24" s="236"/>
    </row>
    <row r="25" spans="1:79" ht="9.9" customHeight="1" x14ac:dyDescent="0.25">
      <c r="A25" s="5">
        <v>45729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230">
        <f>Synopsis!C25</f>
        <v>0</v>
      </c>
      <c r="R25" s="230"/>
      <c r="S25" s="230"/>
      <c r="T25" s="230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230">
        <f>Synopsis!E25</f>
        <v>0</v>
      </c>
      <c r="AK25" s="230"/>
      <c r="AL25" s="230"/>
      <c r="AM25" s="230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230">
        <f>Synopsis!G25</f>
        <v>0</v>
      </c>
      <c r="BD25" s="230"/>
      <c r="BE25" s="230"/>
      <c r="BF25" s="230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231">
        <f>Synopsis!I25</f>
        <v>0</v>
      </c>
      <c r="BW25" s="245"/>
      <c r="BX25" s="245"/>
      <c r="BY25" s="232"/>
    </row>
    <row r="26" spans="1:79" x14ac:dyDescent="0.25"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240" t="str">
        <f>Synopsis!C26</f>
        <v xml:space="preserve">Fruit </v>
      </c>
      <c r="R26" s="240"/>
      <c r="S26" s="240"/>
      <c r="T26" s="240"/>
      <c r="U26" s="163"/>
      <c r="V26" s="163"/>
      <c r="W26" s="163"/>
      <c r="X26" s="163"/>
      <c r="Y26" s="163"/>
      <c r="Z26" s="163"/>
      <c r="AA26" s="163"/>
      <c r="AB26" s="178"/>
      <c r="AC26" s="163"/>
      <c r="AD26" s="163"/>
      <c r="AE26" s="163"/>
      <c r="AF26" s="163"/>
      <c r="AG26" s="163"/>
      <c r="AH26" s="163"/>
      <c r="AI26" s="163"/>
      <c r="AJ26" s="240" t="str">
        <f>Synopsis!E26</f>
        <v>Yaourt</v>
      </c>
      <c r="AK26" s="240"/>
      <c r="AL26" s="240"/>
      <c r="AM26" s="240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240" t="str">
        <f>Synopsis!G26</f>
        <v>Fruit</v>
      </c>
      <c r="BD26" s="240"/>
      <c r="BE26" s="240"/>
      <c r="BF26" s="240"/>
      <c r="BG26" s="163"/>
      <c r="BH26" s="163"/>
      <c r="BI26" s="163"/>
      <c r="BJ26" s="163"/>
      <c r="BK26" s="163"/>
      <c r="BL26" s="163"/>
      <c r="BM26" s="163"/>
      <c r="BN26" s="178"/>
      <c r="BO26" s="163"/>
      <c r="BP26" s="163"/>
      <c r="BQ26" s="163"/>
      <c r="BR26" s="163"/>
      <c r="BS26" s="163"/>
      <c r="BT26" s="163"/>
      <c r="BU26" s="163"/>
      <c r="BV26" s="241" t="str">
        <f>Synopsis!I26</f>
        <v>Crème au chocolat</v>
      </c>
      <c r="BW26" s="242"/>
      <c r="BX26" s="242"/>
      <c r="BY26" s="243"/>
      <c r="BZ26" s="180"/>
    </row>
    <row r="27" spans="1:79" ht="9.9" customHeight="1" x14ac:dyDescent="0.25"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228"/>
      <c r="R27" s="228"/>
      <c r="S27" s="228"/>
      <c r="T27" s="228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228"/>
      <c r="AK27" s="228"/>
      <c r="AL27" s="228"/>
      <c r="AM27" s="228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228"/>
      <c r="BD27" s="228"/>
      <c r="BE27" s="228"/>
      <c r="BF27" s="228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227"/>
      <c r="BW27" s="228"/>
      <c r="BX27" s="228"/>
      <c r="BY27" s="229"/>
    </row>
    <row r="28" spans="1:79" ht="60.6" customHeight="1" x14ac:dyDescent="0.25">
      <c r="B28" s="175" t="s">
        <v>34</v>
      </c>
      <c r="C28" s="175" t="s">
        <v>35</v>
      </c>
      <c r="D28" s="175" t="s">
        <v>24</v>
      </c>
      <c r="E28" s="175" t="s">
        <v>36</v>
      </c>
      <c r="F28" s="175" t="s">
        <v>37</v>
      </c>
      <c r="G28" s="175" t="s">
        <v>7</v>
      </c>
      <c r="H28" s="175" t="s">
        <v>38</v>
      </c>
      <c r="I28" s="175" t="s">
        <v>39</v>
      </c>
      <c r="J28" s="175" t="s">
        <v>40</v>
      </c>
      <c r="K28" s="175" t="s">
        <v>41</v>
      </c>
      <c r="L28" s="175" t="s">
        <v>42</v>
      </c>
      <c r="M28" s="175" t="s">
        <v>43</v>
      </c>
      <c r="N28" s="175" t="s">
        <v>44</v>
      </c>
      <c r="O28" s="175" t="s">
        <v>45</v>
      </c>
      <c r="P28" s="179"/>
      <c r="Q28" s="226"/>
      <c r="R28" s="226"/>
      <c r="S28" s="226"/>
      <c r="T28" s="226"/>
      <c r="U28" s="175" t="s">
        <v>34</v>
      </c>
      <c r="V28" s="175" t="s">
        <v>35</v>
      </c>
      <c r="W28" s="175" t="s">
        <v>24</v>
      </c>
      <c r="X28" s="175" t="s">
        <v>36</v>
      </c>
      <c r="Y28" s="175" t="s">
        <v>37</v>
      </c>
      <c r="Z28" s="175" t="s">
        <v>7</v>
      </c>
      <c r="AA28" s="175" t="s">
        <v>38</v>
      </c>
      <c r="AB28" s="175" t="s">
        <v>39</v>
      </c>
      <c r="AC28" s="175" t="s">
        <v>40</v>
      </c>
      <c r="AD28" s="175" t="s">
        <v>41</v>
      </c>
      <c r="AE28" s="175" t="s">
        <v>42</v>
      </c>
      <c r="AF28" s="175" t="s">
        <v>43</v>
      </c>
      <c r="AG28" s="175" t="s">
        <v>44</v>
      </c>
      <c r="AH28" s="175" t="s">
        <v>45</v>
      </c>
      <c r="AI28" s="157"/>
      <c r="AJ28" s="157"/>
      <c r="AK28" s="157"/>
      <c r="AL28" s="157"/>
      <c r="AM28" s="157"/>
      <c r="AN28" s="175" t="s">
        <v>34</v>
      </c>
      <c r="AO28" s="175" t="s">
        <v>35</v>
      </c>
      <c r="AP28" s="175" t="s">
        <v>24</v>
      </c>
      <c r="AQ28" s="175" t="s">
        <v>36</v>
      </c>
      <c r="AR28" s="175" t="s">
        <v>37</v>
      </c>
      <c r="AS28" s="175" t="s">
        <v>7</v>
      </c>
      <c r="AT28" s="175" t="s">
        <v>38</v>
      </c>
      <c r="AU28" s="175" t="s">
        <v>39</v>
      </c>
      <c r="AV28" s="175" t="s">
        <v>40</v>
      </c>
      <c r="AW28" s="175" t="s">
        <v>41</v>
      </c>
      <c r="AX28" s="175" t="s">
        <v>42</v>
      </c>
      <c r="AY28" s="175" t="s">
        <v>43</v>
      </c>
      <c r="AZ28" s="175" t="s">
        <v>44</v>
      </c>
      <c r="BA28" s="175" t="s">
        <v>45</v>
      </c>
      <c r="BB28" s="157"/>
      <c r="BC28" s="157"/>
      <c r="BD28" s="157"/>
      <c r="BE28" s="157"/>
      <c r="BF28" s="157"/>
      <c r="BG28" s="175" t="s">
        <v>34</v>
      </c>
      <c r="BH28" s="175" t="s">
        <v>35</v>
      </c>
      <c r="BI28" s="175" t="s">
        <v>24</v>
      </c>
      <c r="BJ28" s="175" t="s">
        <v>36</v>
      </c>
      <c r="BK28" s="175" t="s">
        <v>37</v>
      </c>
      <c r="BL28" s="175" t="s">
        <v>7</v>
      </c>
      <c r="BM28" s="175" t="s">
        <v>38</v>
      </c>
      <c r="BN28" s="175" t="s">
        <v>39</v>
      </c>
      <c r="BO28" s="175" t="s">
        <v>40</v>
      </c>
      <c r="BP28" s="175" t="s">
        <v>41</v>
      </c>
      <c r="BQ28" s="175" t="s">
        <v>42</v>
      </c>
      <c r="BR28" s="175" t="s">
        <v>43</v>
      </c>
      <c r="BS28" s="175" t="s">
        <v>44</v>
      </c>
      <c r="BT28" s="175" t="s">
        <v>45</v>
      </c>
      <c r="BU28" s="157"/>
      <c r="BV28" s="158"/>
      <c r="BW28" s="158"/>
      <c r="BX28" s="158"/>
      <c r="BY28" s="159"/>
    </row>
    <row r="29" spans="1:79" x14ac:dyDescent="0.25">
      <c r="B29" s="176"/>
      <c r="C29" s="176"/>
      <c r="D29" s="176"/>
      <c r="E29" s="176"/>
      <c r="F29" s="176"/>
      <c r="G29" s="176"/>
      <c r="H29" s="177"/>
      <c r="I29" s="177"/>
      <c r="J29" s="176"/>
      <c r="K29" s="176"/>
      <c r="L29" s="176"/>
      <c r="M29" s="176"/>
      <c r="N29" s="176"/>
      <c r="O29" s="176"/>
      <c r="P29" s="176"/>
      <c r="Q29" s="234" t="str">
        <f>Synopsis!C29</f>
        <v>Potage au potiron</v>
      </c>
      <c r="R29" s="234"/>
      <c r="S29" s="234"/>
      <c r="T29" s="234"/>
      <c r="U29" s="176"/>
      <c r="V29" s="176"/>
      <c r="W29" s="176"/>
      <c r="X29" s="176"/>
      <c r="Y29" s="176"/>
      <c r="Z29" s="176"/>
      <c r="AA29" s="177"/>
      <c r="AB29" s="177"/>
      <c r="AC29" s="176"/>
      <c r="AD29" s="176"/>
      <c r="AE29" s="176"/>
      <c r="AF29" s="176"/>
      <c r="AG29" s="176"/>
      <c r="AH29" s="176"/>
      <c r="AI29" s="176"/>
      <c r="AJ29" s="234" t="str">
        <f>Synopsis!E29</f>
        <v>Minestrone</v>
      </c>
      <c r="AK29" s="234"/>
      <c r="AL29" s="234"/>
      <c r="AM29" s="234"/>
      <c r="AN29" s="176"/>
      <c r="AO29" s="176"/>
      <c r="AP29" s="176"/>
      <c r="AQ29" s="176"/>
      <c r="AR29" s="176"/>
      <c r="AS29" s="176"/>
      <c r="AT29" s="177"/>
      <c r="AU29" s="177"/>
      <c r="AV29" s="176"/>
      <c r="AW29" s="176"/>
      <c r="AX29" s="176"/>
      <c r="AY29" s="176"/>
      <c r="AZ29" s="176"/>
      <c r="BA29" s="176"/>
      <c r="BB29" s="176"/>
      <c r="BC29" s="234" t="str">
        <f>Synopsis!G29</f>
        <v>Potage coco blanc</v>
      </c>
      <c r="BD29" s="234"/>
      <c r="BE29" s="234"/>
      <c r="BF29" s="234"/>
      <c r="BG29" s="176"/>
      <c r="BH29" s="176"/>
      <c r="BI29" s="176"/>
      <c r="BJ29" s="176"/>
      <c r="BK29" s="176"/>
      <c r="BL29" s="176"/>
      <c r="BM29" s="177"/>
      <c r="BN29" s="177"/>
      <c r="BO29" s="176"/>
      <c r="BP29" s="176"/>
      <c r="BQ29" s="176"/>
      <c r="BR29" s="176"/>
      <c r="BS29" s="176"/>
      <c r="BT29" s="176"/>
      <c r="BU29" s="176"/>
      <c r="BV29" s="246" t="str">
        <f>Synopsis!I29</f>
        <v>Potage du jardinier</v>
      </c>
      <c r="BW29" s="247"/>
      <c r="BX29" s="247"/>
      <c r="BY29" s="248"/>
    </row>
    <row r="30" spans="1:79" ht="9.9" customHeight="1" x14ac:dyDescent="0.25">
      <c r="A30" s="4" t="s">
        <v>0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231">
        <f>Synopsis!C30</f>
        <v>0</v>
      </c>
      <c r="R30" s="230"/>
      <c r="S30" s="230"/>
      <c r="T30" s="232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231">
        <f>Synopsis!E30</f>
        <v>0</v>
      </c>
      <c r="AK30" s="230"/>
      <c r="AL30" s="230"/>
      <c r="AM30" s="232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231">
        <f>Synopsis!G30</f>
        <v>0</v>
      </c>
      <c r="BD30" s="230"/>
      <c r="BE30" s="230"/>
      <c r="BF30" s="232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231">
        <f>Synopsis!I30</f>
        <v>0</v>
      </c>
      <c r="BW30" s="245"/>
      <c r="BX30" s="245"/>
      <c r="BY30" s="232"/>
    </row>
    <row r="31" spans="1:79" x14ac:dyDescent="0.25">
      <c r="A31" s="225">
        <v>24</v>
      </c>
      <c r="B31" s="178"/>
      <c r="C31" s="163"/>
      <c r="D31" s="163"/>
      <c r="E31" s="163"/>
      <c r="F31" s="163"/>
      <c r="G31" s="163"/>
      <c r="H31" s="178"/>
      <c r="I31" s="163"/>
      <c r="J31" s="163"/>
      <c r="K31" s="163"/>
      <c r="L31" s="163"/>
      <c r="M31" s="163"/>
      <c r="N31" s="163"/>
      <c r="O31" s="163"/>
      <c r="P31" s="163"/>
      <c r="Q31" s="233" t="str">
        <f>Synopsis!C31</f>
        <v>Rôti de porc</v>
      </c>
      <c r="R31" s="233"/>
      <c r="S31" s="233"/>
      <c r="T31" s="233"/>
      <c r="U31" s="178"/>
      <c r="V31" s="163"/>
      <c r="W31" s="178"/>
      <c r="X31" s="163"/>
      <c r="Y31" s="163"/>
      <c r="Z31" s="163"/>
      <c r="AA31" s="178"/>
      <c r="AB31" s="178"/>
      <c r="AC31" s="163"/>
      <c r="AD31" s="163"/>
      <c r="AE31" s="163"/>
      <c r="AF31" s="163"/>
      <c r="AG31" s="163"/>
      <c r="AH31" s="163"/>
      <c r="AI31" s="163"/>
      <c r="AJ31" s="233" t="str">
        <f>Synopsis!E31</f>
        <v>Œuf au gratin</v>
      </c>
      <c r="AK31" s="233"/>
      <c r="AL31" s="233"/>
      <c r="AM31" s="23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233" t="str">
        <f>Synopsis!G31</f>
        <v>Poulet rôti</v>
      </c>
      <c r="BD31" s="233"/>
      <c r="BE31" s="233"/>
      <c r="BF31" s="233"/>
      <c r="BG31" s="178"/>
      <c r="BH31" s="163"/>
      <c r="BI31" s="178"/>
      <c r="BJ31" s="163"/>
      <c r="BK31" s="163"/>
      <c r="BL31" s="163"/>
      <c r="BM31" s="178"/>
      <c r="BN31" s="163"/>
      <c r="BO31" s="163"/>
      <c r="BP31" s="163"/>
      <c r="BQ31" s="163"/>
      <c r="BR31" s="163"/>
      <c r="BS31" s="163"/>
      <c r="BT31" s="163"/>
      <c r="BU31" s="163"/>
      <c r="BV31" s="235" t="str">
        <f>Synopsis!I31</f>
        <v>Pâtes carbonara</v>
      </c>
      <c r="BW31" s="244"/>
      <c r="BX31" s="244"/>
      <c r="BY31" s="236"/>
    </row>
    <row r="32" spans="1:79" x14ac:dyDescent="0.25">
      <c r="A32" s="225"/>
      <c r="B32" s="178"/>
      <c r="C32" s="163"/>
      <c r="D32" s="163"/>
      <c r="E32" s="163"/>
      <c r="F32" s="163"/>
      <c r="G32" s="163"/>
      <c r="H32" s="178"/>
      <c r="I32" s="178"/>
      <c r="J32" s="163"/>
      <c r="K32" s="163"/>
      <c r="L32" s="163"/>
      <c r="M32" s="163"/>
      <c r="N32" s="163"/>
      <c r="O32" s="163"/>
      <c r="P32" s="163"/>
      <c r="Q32" s="233" t="str">
        <f>Synopsis!C32</f>
        <v>Chou fleur</v>
      </c>
      <c r="R32" s="233"/>
      <c r="S32" s="233"/>
      <c r="T32" s="233"/>
      <c r="U32" s="163"/>
      <c r="V32" s="163"/>
      <c r="W32" s="178"/>
      <c r="X32" s="178"/>
      <c r="Y32" s="178"/>
      <c r="Z32" s="163"/>
      <c r="AA32" s="163"/>
      <c r="AB32" s="163"/>
      <c r="AC32" s="178"/>
      <c r="AD32" s="178"/>
      <c r="AE32" s="163"/>
      <c r="AF32" s="163"/>
      <c r="AG32" s="163"/>
      <c r="AH32" s="163"/>
      <c r="AI32" s="163"/>
      <c r="AJ32" s="233" t="str">
        <f>Synopsis!E32</f>
        <v>Crudités</v>
      </c>
      <c r="AK32" s="233"/>
      <c r="AL32" s="233"/>
      <c r="AM32" s="233"/>
      <c r="AN32" s="163"/>
      <c r="AO32" s="163"/>
      <c r="AP32" s="178"/>
      <c r="AQ32" s="178"/>
      <c r="AR32" s="178"/>
      <c r="AS32" s="163"/>
      <c r="AT32" s="163"/>
      <c r="AU32" s="163"/>
      <c r="AV32" s="178"/>
      <c r="AW32" s="178"/>
      <c r="AX32" s="163"/>
      <c r="AY32" s="163"/>
      <c r="AZ32" s="163"/>
      <c r="BA32" s="163"/>
      <c r="BB32" s="163"/>
      <c r="BC32" s="233" t="str">
        <f>Synopsis!G32</f>
        <v>Crudités</v>
      </c>
      <c r="BD32" s="233"/>
      <c r="BE32" s="233"/>
      <c r="BF32" s="233"/>
      <c r="BG32" s="163"/>
      <c r="BH32" s="163"/>
      <c r="BI32" s="163"/>
      <c r="BJ32" s="163"/>
      <c r="BK32" s="163"/>
      <c r="BL32" s="163"/>
      <c r="BM32" s="163"/>
      <c r="BN32" s="178"/>
      <c r="BO32" s="163"/>
      <c r="BP32" s="163"/>
      <c r="BQ32" s="163"/>
      <c r="BR32" s="163"/>
      <c r="BS32" s="163"/>
      <c r="BT32" s="163"/>
      <c r="BU32" s="163"/>
      <c r="BV32" s="235" t="str">
        <f>Synopsis!I32</f>
        <v>Lardons, crème</v>
      </c>
      <c r="BW32" s="244"/>
      <c r="BX32" s="244"/>
      <c r="BY32" s="236"/>
    </row>
    <row r="33" spans="1:80" ht="12.75" customHeight="1" x14ac:dyDescent="0.25">
      <c r="A33" s="5" t="s">
        <v>70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233" t="str">
        <f>Synopsis!C33</f>
        <v>Pommes de terre</v>
      </c>
      <c r="R33" s="233"/>
      <c r="S33" s="233"/>
      <c r="T33" s="233"/>
      <c r="U33" s="178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233" t="str">
        <f>Synopsis!E33</f>
        <v>Pain complet</v>
      </c>
      <c r="AK33" s="233"/>
      <c r="AL33" s="233"/>
      <c r="AM33" s="23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233" t="str">
        <f>Synopsis!G33</f>
        <v>Frites</v>
      </c>
      <c r="BD33" s="233"/>
      <c r="BE33" s="233"/>
      <c r="BF33" s="23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235">
        <f>Synopsis!I33</f>
        <v>0</v>
      </c>
      <c r="BW33" s="244"/>
      <c r="BX33" s="244"/>
      <c r="BY33" s="236"/>
      <c r="BZ33" s="180"/>
    </row>
    <row r="34" spans="1:80" ht="9.9" customHeight="1" x14ac:dyDescent="0.25">
      <c r="A34" s="5">
        <v>45736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230">
        <f>Synopsis!C34</f>
        <v>0</v>
      </c>
      <c r="R34" s="230"/>
      <c r="S34" s="230"/>
      <c r="T34" s="230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230">
        <f>Synopsis!E34</f>
        <v>0</v>
      </c>
      <c r="AK34" s="230"/>
      <c r="AL34" s="230"/>
      <c r="AM34" s="230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230">
        <f>Synopsis!G34</f>
        <v>0</v>
      </c>
      <c r="BD34" s="230"/>
      <c r="BE34" s="230"/>
      <c r="BF34" s="230"/>
      <c r="BG34" s="163"/>
      <c r="BH34" s="163"/>
      <c r="BI34" s="163"/>
      <c r="BJ34" s="163"/>
      <c r="BK34" s="163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231">
        <f>Synopsis!I34</f>
        <v>0</v>
      </c>
      <c r="BW34" s="245"/>
      <c r="BX34" s="245"/>
      <c r="BY34" s="232"/>
    </row>
    <row r="35" spans="1:80" x14ac:dyDescent="0.25"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240" t="str">
        <f>Synopsis!C35</f>
        <v>Fruit</v>
      </c>
      <c r="R35" s="240"/>
      <c r="S35" s="240"/>
      <c r="T35" s="240"/>
      <c r="U35" s="163"/>
      <c r="V35" s="163"/>
      <c r="W35" s="163"/>
      <c r="X35" s="163"/>
      <c r="Y35" s="163"/>
      <c r="Z35" s="163"/>
      <c r="AA35" s="163"/>
      <c r="AB35" s="178"/>
      <c r="AC35" s="163"/>
      <c r="AD35" s="163"/>
      <c r="AE35" s="163"/>
      <c r="AF35" s="163"/>
      <c r="AG35" s="163"/>
      <c r="AH35" s="163"/>
      <c r="AI35" s="163"/>
      <c r="AJ35" s="240" t="str">
        <f>Synopsis!E35</f>
        <v>Crème à la vanille</v>
      </c>
      <c r="AK35" s="240"/>
      <c r="AL35" s="240"/>
      <c r="AM35" s="240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240" t="str">
        <f>Synopsis!G35</f>
        <v>Fruit</v>
      </c>
      <c r="BD35" s="240"/>
      <c r="BE35" s="240"/>
      <c r="BF35" s="240"/>
      <c r="BG35" s="163"/>
      <c r="BH35" s="163"/>
      <c r="BI35" s="163"/>
      <c r="BJ35" s="163"/>
      <c r="BK35" s="163"/>
      <c r="BL35" s="163"/>
      <c r="BM35" s="163"/>
      <c r="BN35" s="178"/>
      <c r="BO35" s="163"/>
      <c r="BP35" s="163"/>
      <c r="BQ35" s="163"/>
      <c r="BR35" s="163"/>
      <c r="BS35" s="163"/>
      <c r="BT35" s="163"/>
      <c r="BU35" s="163"/>
      <c r="BV35" s="241" t="str">
        <f>Synopsis!I35</f>
        <v>Yaourt</v>
      </c>
      <c r="BW35" s="242"/>
      <c r="BX35" s="242"/>
      <c r="BY35" s="243"/>
    </row>
    <row r="36" spans="1:80" ht="9.9" customHeight="1" x14ac:dyDescent="0.25"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227"/>
      <c r="R36" s="228"/>
      <c r="S36" s="228"/>
      <c r="T36" s="229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227"/>
      <c r="AK36" s="228"/>
      <c r="AL36" s="228"/>
      <c r="AM36" s="229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227"/>
      <c r="BD36" s="228"/>
      <c r="BE36" s="228"/>
      <c r="BF36" s="229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227"/>
      <c r="BW36" s="228"/>
      <c r="BX36" s="228"/>
      <c r="BY36" s="229"/>
    </row>
    <row r="37" spans="1:80" ht="61.2" customHeight="1" x14ac:dyDescent="0.25">
      <c r="B37" s="175" t="s">
        <v>34</v>
      </c>
      <c r="C37" s="175" t="s">
        <v>35</v>
      </c>
      <c r="D37" s="175" t="s">
        <v>24</v>
      </c>
      <c r="E37" s="175" t="s">
        <v>36</v>
      </c>
      <c r="F37" s="175" t="s">
        <v>37</v>
      </c>
      <c r="G37" s="175" t="s">
        <v>7</v>
      </c>
      <c r="H37" s="175" t="s">
        <v>38</v>
      </c>
      <c r="I37" s="175" t="s">
        <v>39</v>
      </c>
      <c r="J37" s="175" t="s">
        <v>40</v>
      </c>
      <c r="K37" s="175" t="s">
        <v>41</v>
      </c>
      <c r="L37" s="175" t="s">
        <v>42</v>
      </c>
      <c r="M37" s="175" t="s">
        <v>43</v>
      </c>
      <c r="N37" s="175" t="s">
        <v>44</v>
      </c>
      <c r="O37" s="175" t="s">
        <v>45</v>
      </c>
      <c r="P37" s="156"/>
      <c r="Q37" s="226"/>
      <c r="R37" s="226"/>
      <c r="S37" s="226"/>
      <c r="T37" s="226"/>
      <c r="U37" s="175" t="s">
        <v>34</v>
      </c>
      <c r="V37" s="175" t="s">
        <v>35</v>
      </c>
      <c r="W37" s="175" t="s">
        <v>24</v>
      </c>
      <c r="X37" s="175" t="s">
        <v>36</v>
      </c>
      <c r="Y37" s="175" t="s">
        <v>37</v>
      </c>
      <c r="Z37" s="175" t="s">
        <v>7</v>
      </c>
      <c r="AA37" s="175" t="s">
        <v>38</v>
      </c>
      <c r="AB37" s="175" t="s">
        <v>39</v>
      </c>
      <c r="AC37" s="175" t="s">
        <v>40</v>
      </c>
      <c r="AD37" s="175" t="s">
        <v>41</v>
      </c>
      <c r="AE37" s="175" t="s">
        <v>42</v>
      </c>
      <c r="AF37" s="175" t="s">
        <v>43</v>
      </c>
      <c r="AG37" s="175" t="s">
        <v>44</v>
      </c>
      <c r="AH37" s="175" t="s">
        <v>45</v>
      </c>
      <c r="AI37" s="157"/>
      <c r="AJ37" s="157"/>
      <c r="AK37" s="157"/>
      <c r="AL37" s="157"/>
      <c r="AM37" s="157"/>
      <c r="AN37" s="175" t="s">
        <v>34</v>
      </c>
      <c r="AO37" s="175" t="s">
        <v>35</v>
      </c>
      <c r="AP37" s="175" t="s">
        <v>24</v>
      </c>
      <c r="AQ37" s="175" t="s">
        <v>36</v>
      </c>
      <c r="AR37" s="175" t="s">
        <v>37</v>
      </c>
      <c r="AS37" s="175" t="s">
        <v>7</v>
      </c>
      <c r="AT37" s="175" t="s">
        <v>38</v>
      </c>
      <c r="AU37" s="175" t="s">
        <v>39</v>
      </c>
      <c r="AV37" s="175" t="s">
        <v>40</v>
      </c>
      <c r="AW37" s="175" t="s">
        <v>41</v>
      </c>
      <c r="AX37" s="175" t="s">
        <v>42</v>
      </c>
      <c r="AY37" s="175" t="s">
        <v>43</v>
      </c>
      <c r="AZ37" s="175" t="s">
        <v>44</v>
      </c>
      <c r="BA37" s="175" t="s">
        <v>45</v>
      </c>
      <c r="BB37" s="157"/>
      <c r="BC37" s="157"/>
      <c r="BD37" s="157"/>
      <c r="BE37" s="157"/>
      <c r="BF37" s="157"/>
      <c r="BG37" s="175" t="s">
        <v>34</v>
      </c>
      <c r="BH37" s="175" t="s">
        <v>35</v>
      </c>
      <c r="BI37" s="175" t="s">
        <v>24</v>
      </c>
      <c r="BJ37" s="175" t="s">
        <v>36</v>
      </c>
      <c r="BK37" s="175" t="s">
        <v>37</v>
      </c>
      <c r="BL37" s="175" t="s">
        <v>7</v>
      </c>
      <c r="BM37" s="175" t="s">
        <v>38</v>
      </c>
      <c r="BN37" s="175" t="s">
        <v>39</v>
      </c>
      <c r="BO37" s="175" t="s">
        <v>40</v>
      </c>
      <c r="BP37" s="175" t="s">
        <v>41</v>
      </c>
      <c r="BQ37" s="175" t="s">
        <v>42</v>
      </c>
      <c r="BR37" s="175" t="s">
        <v>43</v>
      </c>
      <c r="BS37" s="175" t="s">
        <v>44</v>
      </c>
      <c r="BT37" s="175" t="s">
        <v>45</v>
      </c>
      <c r="BU37" s="157"/>
      <c r="BV37" s="158"/>
      <c r="BW37" s="158"/>
      <c r="BX37" s="158"/>
      <c r="BY37" s="159"/>
    </row>
    <row r="38" spans="1:80" x14ac:dyDescent="0.25">
      <c r="B38" s="176"/>
      <c r="C38" s="176"/>
      <c r="D38" s="176"/>
      <c r="E38" s="176"/>
      <c r="F38" s="176"/>
      <c r="G38" s="176"/>
      <c r="H38" s="177"/>
      <c r="I38" s="177"/>
      <c r="J38" s="176"/>
      <c r="K38" s="176"/>
      <c r="L38" s="176"/>
      <c r="M38" s="176"/>
      <c r="N38" s="176"/>
      <c r="O38" s="176"/>
      <c r="P38" s="176"/>
      <c r="Q38" s="234" t="str">
        <f>Synopsis!C38</f>
        <v>Potage aux pois</v>
      </c>
      <c r="R38" s="234"/>
      <c r="S38" s="234"/>
      <c r="T38" s="234"/>
      <c r="U38" s="176"/>
      <c r="V38" s="176"/>
      <c r="W38" s="176"/>
      <c r="X38" s="176"/>
      <c r="Y38" s="176"/>
      <c r="Z38" s="176"/>
      <c r="AA38" s="177"/>
      <c r="AB38" s="177"/>
      <c r="AC38" s="176"/>
      <c r="AD38" s="176"/>
      <c r="AE38" s="176"/>
      <c r="AF38" s="176"/>
      <c r="AG38" s="176"/>
      <c r="AH38" s="176"/>
      <c r="AI38" s="176"/>
      <c r="AJ38" s="234" t="str">
        <f>Synopsis!E38</f>
        <v>Potage aux chicons</v>
      </c>
      <c r="AK38" s="234"/>
      <c r="AL38" s="234"/>
      <c r="AM38" s="234"/>
      <c r="AN38" s="176"/>
      <c r="AO38" s="176"/>
      <c r="AP38" s="176"/>
      <c r="AQ38" s="176"/>
      <c r="AR38" s="176"/>
      <c r="AS38" s="176"/>
      <c r="AT38" s="177"/>
      <c r="AU38" s="177"/>
      <c r="AV38" s="176"/>
      <c r="AW38" s="176"/>
      <c r="AX38" s="176"/>
      <c r="AY38" s="176"/>
      <c r="AZ38" s="176"/>
      <c r="BA38" s="176"/>
      <c r="BB38" s="176"/>
      <c r="BC38" s="234" t="str">
        <f>Synopsis!G38</f>
        <v>Potage aux choux de Bruxelles</v>
      </c>
      <c r="BD38" s="234"/>
      <c r="BE38" s="234"/>
      <c r="BF38" s="234"/>
      <c r="BG38" s="176"/>
      <c r="BH38" s="176"/>
      <c r="BI38" s="176"/>
      <c r="BJ38" s="176"/>
      <c r="BK38" s="176"/>
      <c r="BL38" s="176"/>
      <c r="BM38" s="177"/>
      <c r="BN38" s="177"/>
      <c r="BO38" s="176"/>
      <c r="BP38" s="176"/>
      <c r="BQ38" s="176"/>
      <c r="BR38" s="176"/>
      <c r="BS38" s="176"/>
      <c r="BT38" s="176"/>
      <c r="BU38" s="176"/>
      <c r="BV38" s="246" t="str">
        <f>Synopsis!I38</f>
        <v>Potage aux légumes</v>
      </c>
      <c r="BW38" s="247"/>
      <c r="BX38" s="247"/>
      <c r="BY38" s="248"/>
    </row>
    <row r="39" spans="1:80" ht="9.9" customHeight="1" x14ac:dyDescent="0.25"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231">
        <f>Synopsis!C39</f>
        <v>0</v>
      </c>
      <c r="R39" s="230"/>
      <c r="S39" s="230"/>
      <c r="T39" s="232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231">
        <f>Synopsis!E39</f>
        <v>0</v>
      </c>
      <c r="AK39" s="230"/>
      <c r="AL39" s="230"/>
      <c r="AM39" s="232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249">
        <f>Synopsis!G39</f>
        <v>0</v>
      </c>
      <c r="BD39" s="234"/>
      <c r="BE39" s="234"/>
      <c r="BF39" s="250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231">
        <f>Synopsis!I39</f>
        <v>0</v>
      </c>
      <c r="BW39" s="245"/>
      <c r="BX39" s="245"/>
      <c r="BY39" s="232"/>
    </row>
    <row r="40" spans="1:80" x14ac:dyDescent="0.25">
      <c r="A40" s="4" t="s">
        <v>0</v>
      </c>
      <c r="B40" s="178"/>
      <c r="C40" s="163"/>
      <c r="D40" s="178"/>
      <c r="E40" s="163"/>
      <c r="F40" s="163"/>
      <c r="G40" s="163"/>
      <c r="H40" s="178"/>
      <c r="I40" s="178"/>
      <c r="J40" s="163"/>
      <c r="K40" s="163"/>
      <c r="L40" s="163"/>
      <c r="M40" s="163"/>
      <c r="N40" s="163"/>
      <c r="O40" s="163"/>
      <c r="P40" s="163"/>
      <c r="Q40" s="233" t="str">
        <f>Synopsis!C40</f>
        <v>Pain de viande</v>
      </c>
      <c r="R40" s="233"/>
      <c r="S40" s="233"/>
      <c r="T40" s="233"/>
      <c r="U40" s="163"/>
      <c r="V40" s="163"/>
      <c r="W40" s="163"/>
      <c r="X40" s="163"/>
      <c r="Y40" s="178"/>
      <c r="Z40" s="163"/>
      <c r="AA40" s="178"/>
      <c r="AB40" s="163"/>
      <c r="AC40" s="178"/>
      <c r="AD40" s="178"/>
      <c r="AE40" s="163"/>
      <c r="AF40" s="163"/>
      <c r="AG40" s="163"/>
      <c r="AH40" s="163"/>
      <c r="AI40" s="163"/>
      <c r="AJ40" s="233" t="str">
        <f>Synopsis!E40</f>
        <v>Gyros de poulet</v>
      </c>
      <c r="AK40" s="233"/>
      <c r="AL40" s="233"/>
      <c r="AM40" s="233"/>
      <c r="AN40" s="178"/>
      <c r="AO40" s="163"/>
      <c r="AP40" s="163"/>
      <c r="AQ40" s="163"/>
      <c r="AR40" s="163"/>
      <c r="AS40" s="163"/>
      <c r="AT40" s="178"/>
      <c r="AU40" s="163"/>
      <c r="AV40" s="163"/>
      <c r="AW40" s="163"/>
      <c r="AX40" s="163"/>
      <c r="AY40" s="163"/>
      <c r="AZ40" s="163"/>
      <c r="BA40" s="163"/>
      <c r="BB40" s="163"/>
      <c r="BC40" s="233" t="str">
        <f>Synopsis!G40</f>
        <v>Carbonnades flamandes</v>
      </c>
      <c r="BD40" s="233"/>
      <c r="BE40" s="233"/>
      <c r="BF40" s="233"/>
      <c r="BG40" s="178"/>
      <c r="BH40" s="163"/>
      <c r="BI40" s="178"/>
      <c r="BJ40" s="163"/>
      <c r="BK40" s="163"/>
      <c r="BL40" s="163"/>
      <c r="BM40" s="178"/>
      <c r="BN40" s="163"/>
      <c r="BO40" s="163"/>
      <c r="BP40" s="163"/>
      <c r="BQ40" s="163"/>
      <c r="BR40" s="163"/>
      <c r="BS40" s="163"/>
      <c r="BT40" s="163"/>
      <c r="BU40" s="163"/>
      <c r="BV40" s="235" t="str">
        <f>Synopsis!I40</f>
        <v>Pâtes à l'arrabiata</v>
      </c>
      <c r="BW40" s="244"/>
      <c r="BX40" s="244"/>
      <c r="BY40" s="236"/>
    </row>
    <row r="41" spans="1:80" x14ac:dyDescent="0.25">
      <c r="A41" s="225">
        <v>25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233" t="str">
        <f>Synopsis!C41</f>
        <v>Haricots à la tomate</v>
      </c>
      <c r="R41" s="233"/>
      <c r="S41" s="233"/>
      <c r="T41" s="23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233" t="str">
        <f>Synopsis!E41</f>
        <v>Oignons, poivrons</v>
      </c>
      <c r="AK41" s="233"/>
      <c r="AL41" s="233"/>
      <c r="AM41" s="233"/>
      <c r="AN41" s="163"/>
      <c r="AO41" s="163"/>
      <c r="AP41" s="178"/>
      <c r="AQ41" s="178"/>
      <c r="AR41" s="178"/>
      <c r="AS41" s="163"/>
      <c r="AT41" s="163"/>
      <c r="AU41" s="163"/>
      <c r="AV41" s="178"/>
      <c r="AW41" s="178"/>
      <c r="AX41" s="178"/>
      <c r="AY41" s="163"/>
      <c r="AZ41" s="163"/>
      <c r="BA41" s="163"/>
      <c r="BB41" s="163"/>
      <c r="BC41" s="233" t="str">
        <f>Synopsis!G41</f>
        <v>Crudités</v>
      </c>
      <c r="BD41" s="233"/>
      <c r="BE41" s="233"/>
      <c r="BF41" s="233"/>
      <c r="BG41" s="163"/>
      <c r="BH41" s="163"/>
      <c r="BI41" s="163"/>
      <c r="BJ41" s="163"/>
      <c r="BK41" s="163"/>
      <c r="BL41" s="163"/>
      <c r="BM41" s="163"/>
      <c r="BN41" s="178"/>
      <c r="BO41" s="163"/>
      <c r="BP41" s="163"/>
      <c r="BQ41" s="163"/>
      <c r="BR41" s="163"/>
      <c r="BS41" s="163"/>
      <c r="BT41" s="163"/>
      <c r="BU41" s="163"/>
      <c r="BV41" s="235" t="str">
        <f>Synopsis!I41</f>
        <v>Lardons, parmesan</v>
      </c>
      <c r="BW41" s="244"/>
      <c r="BX41" s="244"/>
      <c r="BY41" s="236"/>
    </row>
    <row r="42" spans="1:80" ht="12.75" customHeight="1" x14ac:dyDescent="0.25">
      <c r="A42" s="225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233" t="str">
        <f>Synopsis!C42</f>
        <v>Pommes de terre</v>
      </c>
      <c r="R42" s="233"/>
      <c r="S42" s="233"/>
      <c r="T42" s="233"/>
      <c r="U42" s="178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233" t="str">
        <f>Synopsis!E42</f>
        <v>Blé</v>
      </c>
      <c r="AK42" s="233"/>
      <c r="AL42" s="233"/>
      <c r="AM42" s="23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233" t="str">
        <f>Synopsis!G42</f>
        <v>Frites</v>
      </c>
      <c r="BD42" s="233"/>
      <c r="BE42" s="233"/>
      <c r="BF42" s="23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235">
        <f>Synopsis!I42</f>
        <v>0</v>
      </c>
      <c r="BW42" s="244"/>
      <c r="BX42" s="244"/>
      <c r="BY42" s="236"/>
    </row>
    <row r="43" spans="1:80" ht="9.9" customHeight="1" x14ac:dyDescent="0.25">
      <c r="A43" s="5" t="s">
        <v>71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230">
        <f>Synopsis!C43</f>
        <v>0</v>
      </c>
      <c r="R43" s="230"/>
      <c r="S43" s="230"/>
      <c r="T43" s="230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230">
        <f>Synopsis!E43</f>
        <v>0</v>
      </c>
      <c r="AK43" s="230"/>
      <c r="AL43" s="230"/>
      <c r="AM43" s="230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230">
        <f>Synopsis!G43</f>
        <v>0</v>
      </c>
      <c r="BD43" s="230"/>
      <c r="BE43" s="230"/>
      <c r="BF43" s="230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231">
        <f>Synopsis!I43</f>
        <v>0</v>
      </c>
      <c r="BW43" s="245"/>
      <c r="BX43" s="245"/>
      <c r="BY43" s="232"/>
    </row>
    <row r="44" spans="1:80" x14ac:dyDescent="0.25">
      <c r="A44" s="5">
        <v>45743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240" t="str">
        <f>Synopsis!C44</f>
        <v>Fruit</v>
      </c>
      <c r="R44" s="240"/>
      <c r="S44" s="240"/>
      <c r="T44" s="240"/>
      <c r="U44" s="178"/>
      <c r="V44" s="163"/>
      <c r="W44" s="178"/>
      <c r="X44" s="163"/>
      <c r="Y44" s="178"/>
      <c r="Z44" s="163"/>
      <c r="AA44" s="163"/>
      <c r="AB44" s="180"/>
      <c r="AC44" s="178"/>
      <c r="AD44" s="178"/>
      <c r="AE44" s="163"/>
      <c r="AF44" s="163"/>
      <c r="AG44" s="163"/>
      <c r="AH44" s="163"/>
      <c r="AI44" s="163"/>
      <c r="AJ44" s="240" t="str">
        <f>Synopsis!E44</f>
        <v>Friandise</v>
      </c>
      <c r="AK44" s="240"/>
      <c r="AL44" s="240"/>
      <c r="AM44" s="240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240" t="str">
        <f>Synopsis!G44</f>
        <v>Fruit</v>
      </c>
      <c r="BD44" s="240"/>
      <c r="BE44" s="240"/>
      <c r="BF44" s="240"/>
      <c r="BG44" s="163"/>
      <c r="BH44" s="163"/>
      <c r="BI44" s="163"/>
      <c r="BJ44" s="163"/>
      <c r="BK44" s="163"/>
      <c r="BL44" s="163"/>
      <c r="BM44" s="163"/>
      <c r="BN44" s="178"/>
      <c r="BO44" s="163"/>
      <c r="BP44" s="163"/>
      <c r="BQ44" s="163"/>
      <c r="BR44" s="163"/>
      <c r="BS44" s="163"/>
      <c r="BT44" s="163"/>
      <c r="BU44" s="163"/>
      <c r="BV44" s="241" t="str">
        <f>Synopsis!I44</f>
        <v>Yaourt</v>
      </c>
      <c r="BW44" s="242"/>
      <c r="BX44" s="242"/>
      <c r="BY44" s="243"/>
      <c r="CB44" s="180"/>
    </row>
    <row r="45" spans="1:80" ht="9.9" customHeight="1" x14ac:dyDescent="0.25"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228">
        <f>Synopsis!C45</f>
        <v>0</v>
      </c>
      <c r="R45" s="228"/>
      <c r="S45" s="228"/>
      <c r="T45" s="228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228">
        <f>Synopsis!E45</f>
        <v>0</v>
      </c>
      <c r="AK45" s="228"/>
      <c r="AL45" s="228"/>
      <c r="AM45" s="228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228">
        <f>Synopsis!G45</f>
        <v>0</v>
      </c>
      <c r="BD45" s="228"/>
      <c r="BE45" s="228"/>
      <c r="BF45" s="228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  <c r="BQ45" s="167"/>
      <c r="BR45" s="167"/>
      <c r="BS45" s="167"/>
      <c r="BT45" s="167"/>
      <c r="BU45" s="167"/>
      <c r="BV45" s="227">
        <f>Synopsis!I45</f>
        <v>0</v>
      </c>
      <c r="BW45" s="228"/>
      <c r="BX45" s="228"/>
      <c r="BY45" s="229"/>
    </row>
    <row r="46" spans="1:80" ht="9.9" customHeight="1" x14ac:dyDescent="0.25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0"/>
      <c r="BT46" s="170"/>
      <c r="BU46" s="170"/>
      <c r="BV46" s="170"/>
      <c r="BW46" s="170"/>
      <c r="BX46" s="170"/>
      <c r="BY46" s="170"/>
      <c r="BZ46" s="170"/>
    </row>
    <row r="47" spans="1:80" x14ac:dyDescent="0.25"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0"/>
      <c r="BW47" s="170"/>
      <c r="BX47" s="170"/>
      <c r="BY47" s="170"/>
      <c r="BZ47" s="170"/>
    </row>
    <row r="48" spans="1:80" x14ac:dyDescent="0.25">
      <c r="B48" s="170"/>
      <c r="C48" s="170"/>
      <c r="D48" s="170"/>
      <c r="E48" s="181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</row>
    <row r="49" spans="2:78" x14ac:dyDescent="0.25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81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</row>
    <row r="50" spans="2:78" x14ac:dyDescent="0.25">
      <c r="Q50" s="180"/>
    </row>
  </sheetData>
  <mergeCells count="170">
    <mergeCell ref="Q7:T7"/>
    <mergeCell ref="Q8:T8"/>
    <mergeCell ref="Q9:T9"/>
    <mergeCell ref="Q1:T1"/>
    <mergeCell ref="Q11:T11"/>
    <mergeCell ref="Q10:T10"/>
    <mergeCell ref="Q4:T4"/>
    <mergeCell ref="Q2:T2"/>
    <mergeCell ref="Q3:T3"/>
    <mergeCell ref="Q5:T5"/>
    <mergeCell ref="Q6:T6"/>
    <mergeCell ref="Q32:T32"/>
    <mergeCell ref="Q33:T33"/>
    <mergeCell ref="Q23:T23"/>
    <mergeCell ref="Q24:T24"/>
    <mergeCell ref="Q25:T25"/>
    <mergeCell ref="Q26:T26"/>
    <mergeCell ref="Q27:T27"/>
    <mergeCell ref="Q17:T17"/>
    <mergeCell ref="Q18:T18"/>
    <mergeCell ref="Q20:T20"/>
    <mergeCell ref="Q21:T21"/>
    <mergeCell ref="Q22:T22"/>
    <mergeCell ref="Q19:T19"/>
    <mergeCell ref="AJ11:AM11"/>
    <mergeCell ref="AJ13:AM13"/>
    <mergeCell ref="AJ15:AM15"/>
    <mergeCell ref="AJ17:AM17"/>
    <mergeCell ref="AJ20:AM20"/>
    <mergeCell ref="Q29:T29"/>
    <mergeCell ref="Q30:T30"/>
    <mergeCell ref="Q31:T31"/>
    <mergeCell ref="Q12:T12"/>
    <mergeCell ref="Q13:T13"/>
    <mergeCell ref="Q14:T14"/>
    <mergeCell ref="Q15:T15"/>
    <mergeCell ref="Q16:T16"/>
    <mergeCell ref="Q28:T28"/>
    <mergeCell ref="BV11:BY11"/>
    <mergeCell ref="AJ12:AM12"/>
    <mergeCell ref="BC12:BF12"/>
    <mergeCell ref="BV12:BY12"/>
    <mergeCell ref="BC7:BF7"/>
    <mergeCell ref="BC8:BF8"/>
    <mergeCell ref="BC9:BF9"/>
    <mergeCell ref="BV2:BY2"/>
    <mergeCell ref="BV3:BY3"/>
    <mergeCell ref="BV4:BY4"/>
    <mergeCell ref="BV5:BY5"/>
    <mergeCell ref="BV6:BY6"/>
    <mergeCell ref="BV7:BY7"/>
    <mergeCell ref="BV8:BY8"/>
    <mergeCell ref="BV9:BY9"/>
    <mergeCell ref="BC2:BF2"/>
    <mergeCell ref="BC3:BF3"/>
    <mergeCell ref="BC4:BF4"/>
    <mergeCell ref="BC5:BF5"/>
    <mergeCell ref="BC6:BF6"/>
    <mergeCell ref="AJ2:AM2"/>
    <mergeCell ref="AJ3:AM3"/>
    <mergeCell ref="AJ4:AM4"/>
    <mergeCell ref="AJ5:AM5"/>
    <mergeCell ref="BV15:BY15"/>
    <mergeCell ref="AJ16:AM16"/>
    <mergeCell ref="BC16:BF16"/>
    <mergeCell ref="BV16:BY16"/>
    <mergeCell ref="BC13:BF13"/>
    <mergeCell ref="BV13:BY13"/>
    <mergeCell ref="AJ14:AM14"/>
    <mergeCell ref="BC14:BF14"/>
    <mergeCell ref="BV14:BY14"/>
    <mergeCell ref="BV20:BY20"/>
    <mergeCell ref="AJ21:AM21"/>
    <mergeCell ref="BC21:BF21"/>
    <mergeCell ref="BV21:BY21"/>
    <mergeCell ref="BC17:BF17"/>
    <mergeCell ref="BV17:BY17"/>
    <mergeCell ref="AJ18:AM18"/>
    <mergeCell ref="BC18:BF18"/>
    <mergeCell ref="BV18:BY18"/>
    <mergeCell ref="BV24:BY24"/>
    <mergeCell ref="AJ25:AM25"/>
    <mergeCell ref="BC25:BF25"/>
    <mergeCell ref="BV25:BY25"/>
    <mergeCell ref="AJ22:AM22"/>
    <mergeCell ref="BC22:BF22"/>
    <mergeCell ref="BV22:BY22"/>
    <mergeCell ref="AJ23:AM23"/>
    <mergeCell ref="BC23:BF23"/>
    <mergeCell ref="BV23:BY23"/>
    <mergeCell ref="BV30:BY30"/>
    <mergeCell ref="AJ31:AM31"/>
    <mergeCell ref="BC31:BF31"/>
    <mergeCell ref="BV31:BY31"/>
    <mergeCell ref="AJ29:AM29"/>
    <mergeCell ref="BC29:BF29"/>
    <mergeCell ref="BV29:BY29"/>
    <mergeCell ref="AJ26:AM26"/>
    <mergeCell ref="BC26:BF26"/>
    <mergeCell ref="BV26:BY26"/>
    <mergeCell ref="AJ27:AM27"/>
    <mergeCell ref="BC27:BF27"/>
    <mergeCell ref="BV27:BY27"/>
    <mergeCell ref="BV34:BY34"/>
    <mergeCell ref="AJ35:AM35"/>
    <mergeCell ref="BC35:BF35"/>
    <mergeCell ref="BV35:BY35"/>
    <mergeCell ref="AJ32:AM32"/>
    <mergeCell ref="BC32:BF32"/>
    <mergeCell ref="BV32:BY32"/>
    <mergeCell ref="AJ33:AM33"/>
    <mergeCell ref="BC33:BF33"/>
    <mergeCell ref="BV33:BY33"/>
    <mergeCell ref="BV41:BY41"/>
    <mergeCell ref="Q38:T38"/>
    <mergeCell ref="AJ38:AM38"/>
    <mergeCell ref="BC38:BF38"/>
    <mergeCell ref="BV38:BY38"/>
    <mergeCell ref="Q39:T39"/>
    <mergeCell ref="AJ39:AM39"/>
    <mergeCell ref="BC39:BF39"/>
    <mergeCell ref="BV39:BY39"/>
    <mergeCell ref="BV36:BY36"/>
    <mergeCell ref="Q44:T44"/>
    <mergeCell ref="AJ44:AM44"/>
    <mergeCell ref="BC44:BF44"/>
    <mergeCell ref="BV44:BY44"/>
    <mergeCell ref="Q45:T45"/>
    <mergeCell ref="AJ45:AM45"/>
    <mergeCell ref="BC45:BF45"/>
    <mergeCell ref="BV45:BY45"/>
    <mergeCell ref="Q42:T42"/>
    <mergeCell ref="AJ42:AM42"/>
    <mergeCell ref="BC42:BF42"/>
    <mergeCell ref="BV42:BY42"/>
    <mergeCell ref="Q43:T43"/>
    <mergeCell ref="AJ43:AM43"/>
    <mergeCell ref="BC43:BF43"/>
    <mergeCell ref="BV43:BY43"/>
    <mergeCell ref="Q40:T40"/>
    <mergeCell ref="AJ40:AM40"/>
    <mergeCell ref="BC40:BF40"/>
    <mergeCell ref="BV40:BY40"/>
    <mergeCell ref="Q41:T41"/>
    <mergeCell ref="AJ41:AM41"/>
    <mergeCell ref="BC41:BF41"/>
    <mergeCell ref="A5:A6"/>
    <mergeCell ref="A14:A15"/>
    <mergeCell ref="A22:A23"/>
    <mergeCell ref="A31:A32"/>
    <mergeCell ref="A41:A42"/>
    <mergeCell ref="Q37:T37"/>
    <mergeCell ref="AJ36:AM36"/>
    <mergeCell ref="BC36:BF36"/>
    <mergeCell ref="AJ34:AM34"/>
    <mergeCell ref="BC34:BF34"/>
    <mergeCell ref="AJ30:AM30"/>
    <mergeCell ref="BC30:BF30"/>
    <mergeCell ref="AJ24:AM24"/>
    <mergeCell ref="BC24:BF24"/>
    <mergeCell ref="BC20:BF20"/>
    <mergeCell ref="BC15:BF15"/>
    <mergeCell ref="BC11:BF11"/>
    <mergeCell ref="Q34:T34"/>
    <mergeCell ref="Q35:T35"/>
    <mergeCell ref="Q36:T36"/>
    <mergeCell ref="AJ6:AM6"/>
    <mergeCell ref="AJ7:AM7"/>
    <mergeCell ref="AJ8:AM8"/>
    <mergeCell ref="AJ9:AM9"/>
  </mergeCells>
  <pageMargins left="0.23622047244094491" right="0.23622047244094491" top="0.15748031496062992" bottom="0.15748031496062992" header="0.11811023622047245" footer="0.11811023622047245"/>
  <pageSetup paperSize="9" scale="48" orientation="landscape" r:id="rId1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Zeros="0" topLeftCell="A43" workbookViewId="0">
      <selection activeCell="I27" sqref="A1:I27"/>
    </sheetView>
  </sheetViews>
  <sheetFormatPr baseColWidth="10" defaultRowHeight="13.2" x14ac:dyDescent="0.25"/>
  <cols>
    <col min="1" max="1" width="7" customWidth="1"/>
    <col min="2" max="2" width="23.6640625" customWidth="1"/>
    <col min="3" max="3" width="7" customWidth="1"/>
    <col min="4" max="4" width="23.6640625" customWidth="1"/>
    <col min="5" max="5" width="7" customWidth="1"/>
    <col min="6" max="6" width="23.6640625" customWidth="1"/>
    <col min="7" max="7" width="7" customWidth="1"/>
    <col min="8" max="8" width="23.6640625" customWidth="1"/>
    <col min="9" max="9" width="7" customWidth="1"/>
    <col min="10" max="10" width="23.6640625" customWidth="1"/>
  </cols>
  <sheetData>
    <row r="1" spans="1:11" ht="15" customHeight="1" x14ac:dyDescent="0.25">
      <c r="B1" s="64"/>
      <c r="C1" s="64"/>
      <c r="D1" s="64"/>
      <c r="E1" s="64"/>
      <c r="F1" s="64"/>
      <c r="G1" s="64"/>
      <c r="H1" s="64"/>
      <c r="I1" s="64"/>
    </row>
    <row r="2" spans="1:11" ht="15" customHeight="1" thickBot="1" x14ac:dyDescent="0.3">
      <c r="B2" s="64"/>
      <c r="C2" s="64"/>
      <c r="D2" s="64"/>
      <c r="E2" s="64"/>
      <c r="F2" s="64"/>
      <c r="G2" s="64"/>
      <c r="H2" s="64"/>
      <c r="I2" s="64"/>
    </row>
    <row r="3" spans="1:11" ht="20.100000000000001" customHeight="1" x14ac:dyDescent="0.45">
      <c r="A3" s="4"/>
      <c r="B3" s="65">
        <v>45662</v>
      </c>
      <c r="C3" s="66"/>
      <c r="D3" s="65">
        <f>B3+1</f>
        <v>45663</v>
      </c>
      <c r="E3" s="67"/>
      <c r="F3" s="65">
        <f>B3+3</f>
        <v>45665</v>
      </c>
      <c r="G3" s="67"/>
      <c r="H3" s="65">
        <f>B3+4</f>
        <v>45666</v>
      </c>
      <c r="I3" s="68"/>
      <c r="J3" s="4"/>
      <c r="K3" s="4"/>
    </row>
    <row r="4" spans="1:11" ht="20.100000000000001" customHeight="1" x14ac:dyDescent="0.25">
      <c r="B4" s="69" t="str">
        <f>B29</f>
        <v>Potage toscan</v>
      </c>
      <c r="C4" s="70"/>
      <c r="D4" s="71" t="str">
        <f>D29</f>
        <v>Potage au cerfeuil</v>
      </c>
      <c r="E4" s="70"/>
      <c r="F4" s="71" t="str">
        <f>F29</f>
        <v>Potage potiron-carottes</v>
      </c>
      <c r="G4" s="70"/>
      <c r="H4" s="71" t="str">
        <f>H29</f>
        <v>Potage aux poireaux</v>
      </c>
      <c r="I4" s="72"/>
    </row>
    <row r="5" spans="1:11" ht="20.100000000000001" customHeight="1" x14ac:dyDescent="0.25">
      <c r="B5" s="69" t="str">
        <f>B30</f>
        <v>Poisson du jour</v>
      </c>
      <c r="C5" s="70"/>
      <c r="D5" s="71" t="str">
        <f>D30</f>
        <v>Vol-au-vent</v>
      </c>
      <c r="E5" s="70"/>
      <c r="F5" s="71" t="str">
        <f>F30</f>
        <v>Boulette liégeoise</v>
      </c>
      <c r="G5" s="70"/>
      <c r="H5" s="71" t="str">
        <f>H30</f>
        <v>Spaghetti bolognaise</v>
      </c>
      <c r="I5" s="72"/>
    </row>
    <row r="6" spans="1:11" ht="20.100000000000001" customHeight="1" x14ac:dyDescent="0.25">
      <c r="B6" s="69" t="str">
        <f>B31</f>
        <v>Purée de carottes</v>
      </c>
      <c r="C6" s="70"/>
      <c r="D6" s="71" t="str">
        <f>D31</f>
        <v>Crudités</v>
      </c>
      <c r="E6" s="70"/>
      <c r="F6" s="71" t="str">
        <f>F31</f>
        <v>Crudités</v>
      </c>
      <c r="G6" s="70"/>
      <c r="H6" s="71" t="str">
        <f>H31</f>
        <v>Fromage râpé</v>
      </c>
      <c r="I6" s="72"/>
    </row>
    <row r="7" spans="1:11" ht="20.100000000000001" customHeight="1" thickBot="1" x14ac:dyDescent="0.3">
      <c r="B7" s="69"/>
      <c r="C7" s="73"/>
      <c r="D7" s="71" t="str">
        <f>D32</f>
        <v>Riz</v>
      </c>
      <c r="E7" s="73"/>
      <c r="F7" s="71" t="str">
        <f>F32</f>
        <v>Frites</v>
      </c>
      <c r="G7" s="73"/>
      <c r="H7" s="71">
        <f>H32</f>
        <v>0</v>
      </c>
      <c r="I7" s="74"/>
    </row>
    <row r="8" spans="1:11" ht="20.100000000000001" customHeight="1" x14ac:dyDescent="0.45">
      <c r="B8" s="65">
        <v>45669</v>
      </c>
      <c r="C8" s="66"/>
      <c r="D8" s="65">
        <f>B8+1</f>
        <v>45670</v>
      </c>
      <c r="E8" s="67"/>
      <c r="F8" s="65">
        <f>D8+2</f>
        <v>45672</v>
      </c>
      <c r="G8" s="67"/>
      <c r="H8" s="65">
        <f>F8+1</f>
        <v>45673</v>
      </c>
      <c r="I8" s="68"/>
    </row>
    <row r="9" spans="1:11" ht="20.100000000000001" customHeight="1" x14ac:dyDescent="0.25">
      <c r="B9" s="71" t="str">
        <f>B34</f>
        <v>Potage vert</v>
      </c>
      <c r="C9" s="70"/>
      <c r="D9" s="71" t="str">
        <f>D34</f>
        <v>Potage au cresson</v>
      </c>
      <c r="E9" s="70"/>
      <c r="F9" s="71" t="str">
        <f>F34</f>
        <v>Potage au céleri rave</v>
      </c>
      <c r="G9" s="70"/>
      <c r="H9" s="71" t="str">
        <f>H34</f>
        <v>Potage julienne</v>
      </c>
      <c r="I9" s="72"/>
    </row>
    <row r="10" spans="1:11" ht="20.100000000000001" customHeight="1" x14ac:dyDescent="0.25">
      <c r="B10" s="71" t="str">
        <f t="shared" ref="B10:D12" si="0">B35</f>
        <v>Chili sin carne</v>
      </c>
      <c r="C10" s="70"/>
      <c r="D10" s="71" t="str">
        <f t="shared" si="0"/>
        <v>Parmentier de poisson</v>
      </c>
      <c r="E10" s="70"/>
      <c r="F10" s="71" t="str">
        <f>F35</f>
        <v>Kebab</v>
      </c>
      <c r="G10" s="70"/>
      <c r="H10" s="71" t="str">
        <f>H35</f>
        <v>Pâtes à la saucisse</v>
      </c>
      <c r="I10" s="72"/>
    </row>
    <row r="11" spans="1:11" ht="20.100000000000001" customHeight="1" x14ac:dyDescent="0.25">
      <c r="B11" s="71" t="str">
        <f t="shared" si="0"/>
        <v>Maïs, haricots rouges</v>
      </c>
      <c r="C11" s="70"/>
      <c r="D11" s="71" t="str">
        <f t="shared" si="0"/>
        <v>Epinards</v>
      </c>
      <c r="E11" s="70"/>
      <c r="F11" s="71" t="str">
        <f>F36</f>
        <v>Crudités</v>
      </c>
      <c r="G11" s="70"/>
      <c r="H11" s="71" t="str">
        <f>H36</f>
        <v>Sauce tomate</v>
      </c>
      <c r="I11" s="72"/>
    </row>
    <row r="12" spans="1:11" ht="20.100000000000001" customHeight="1" thickBot="1" x14ac:dyDescent="0.3">
      <c r="B12" s="71" t="str">
        <f t="shared" si="0"/>
        <v>Riz complet</v>
      </c>
      <c r="C12" s="73"/>
      <c r="D12" s="71">
        <f t="shared" si="0"/>
        <v>0</v>
      </c>
      <c r="E12" s="73"/>
      <c r="F12" s="71" t="str">
        <f>F37</f>
        <v>Frites</v>
      </c>
      <c r="G12" s="73"/>
      <c r="H12" s="71" t="str">
        <f>H37</f>
        <v>Fromage râpé</v>
      </c>
      <c r="I12" s="74"/>
    </row>
    <row r="13" spans="1:11" ht="20.100000000000001" customHeight="1" x14ac:dyDescent="0.45">
      <c r="B13" s="65">
        <v>45676</v>
      </c>
      <c r="C13" s="66"/>
      <c r="D13" s="65">
        <f>B13+1</f>
        <v>45677</v>
      </c>
      <c r="E13" s="67"/>
      <c r="F13" s="65">
        <f>B13+3</f>
        <v>45679</v>
      </c>
      <c r="G13" s="67"/>
      <c r="H13" s="65">
        <f>B13+4</f>
        <v>45680</v>
      </c>
      <c r="I13" s="68"/>
    </row>
    <row r="14" spans="1:11" ht="20.100000000000001" customHeight="1" x14ac:dyDescent="0.25">
      <c r="B14" s="69" t="str">
        <f>B39</f>
        <v>Potage au brocoli</v>
      </c>
      <c r="C14" s="70"/>
      <c r="D14" s="71" t="str">
        <f>D39</f>
        <v>Potage aux carottes</v>
      </c>
      <c r="E14" s="70"/>
      <c r="F14" s="71" t="str">
        <f>F39</f>
        <v>Potage au chou</v>
      </c>
      <c r="G14" s="70"/>
      <c r="H14" s="71" t="str">
        <f>H39</f>
        <v>Potage aux poireaux</v>
      </c>
      <c r="I14" s="72"/>
    </row>
    <row r="15" spans="1:11" ht="20.100000000000001" customHeight="1" x14ac:dyDescent="0.25">
      <c r="B15" s="69" t="str">
        <f>B40</f>
        <v>Boudin blanc</v>
      </c>
      <c r="C15" s="70"/>
      <c r="D15" s="71" t="str">
        <f>D40</f>
        <v>Pâtes au jambon</v>
      </c>
      <c r="E15" s="70"/>
      <c r="F15" s="71" t="str">
        <f>F40</f>
        <v>Nuggets au four</v>
      </c>
      <c r="G15" s="70"/>
      <c r="H15" s="71" t="str">
        <f>H40</f>
        <v>Poulet</v>
      </c>
      <c r="I15" s="72"/>
    </row>
    <row r="16" spans="1:11" ht="20.100000000000001" customHeight="1" x14ac:dyDescent="0.25">
      <c r="B16" s="69" t="str">
        <f>B41</f>
        <v>Compote</v>
      </c>
      <c r="C16" s="70"/>
      <c r="D16" s="71" t="str">
        <f>D41</f>
        <v>Petits pois, crème</v>
      </c>
      <c r="E16" s="70"/>
      <c r="F16" s="71" t="str">
        <f>F41</f>
        <v xml:space="preserve">Crudités </v>
      </c>
      <c r="G16" s="70"/>
      <c r="H16" s="71" t="str">
        <f>H41</f>
        <v>Carottes</v>
      </c>
      <c r="I16" s="72"/>
    </row>
    <row r="17" spans="1:9" ht="20.100000000000001" customHeight="1" thickBot="1" x14ac:dyDescent="0.3">
      <c r="B17" s="69" t="str">
        <f>B42</f>
        <v>Purée</v>
      </c>
      <c r="C17" s="73"/>
      <c r="D17" s="71">
        <f>D42</f>
        <v>0</v>
      </c>
      <c r="E17" s="73"/>
      <c r="F17" s="71" t="str">
        <f>F42</f>
        <v>Frites</v>
      </c>
      <c r="G17" s="73"/>
      <c r="H17" s="71" t="str">
        <f>H42</f>
        <v>Pommes de terre</v>
      </c>
      <c r="I17" s="74"/>
    </row>
    <row r="18" spans="1:9" ht="20.100000000000001" customHeight="1" x14ac:dyDescent="0.45">
      <c r="B18" s="65">
        <v>45683</v>
      </c>
      <c r="C18" s="66"/>
      <c r="D18" s="65">
        <f>B18+1</f>
        <v>45684</v>
      </c>
      <c r="E18" s="67"/>
      <c r="F18" s="65">
        <f>B18+3</f>
        <v>45686</v>
      </c>
      <c r="G18" s="67"/>
      <c r="H18" s="65">
        <f>B18+4</f>
        <v>45687</v>
      </c>
      <c r="I18" s="68"/>
    </row>
    <row r="19" spans="1:9" ht="20.100000000000001" customHeight="1" x14ac:dyDescent="0.25">
      <c r="B19" s="69" t="str">
        <f>B44</f>
        <v>Potage au potiron</v>
      </c>
      <c r="C19" s="70"/>
      <c r="D19" s="71" t="str">
        <f>D44</f>
        <v>Minestrone</v>
      </c>
      <c r="E19" s="70"/>
      <c r="F19" s="71" t="str">
        <f>F44</f>
        <v>Potage coco blanc</v>
      </c>
      <c r="G19" s="70"/>
      <c r="H19" s="71" t="str">
        <f>H44</f>
        <v>Potage du jardinier</v>
      </c>
      <c r="I19" s="72"/>
    </row>
    <row r="20" spans="1:9" ht="20.100000000000001" customHeight="1" x14ac:dyDescent="0.25">
      <c r="B20" s="69" t="str">
        <f>B45</f>
        <v>Rôti de porc</v>
      </c>
      <c r="C20" s="70"/>
      <c r="D20" s="71" t="str">
        <f>D45</f>
        <v>Œuf au gratin</v>
      </c>
      <c r="E20" s="70"/>
      <c r="F20" s="71" t="str">
        <f>F45</f>
        <v>Poulet rôti</v>
      </c>
      <c r="G20" s="70"/>
      <c r="H20" s="71" t="str">
        <f>H45</f>
        <v>Pâtes carbonara</v>
      </c>
      <c r="I20" s="72"/>
    </row>
    <row r="21" spans="1:9" ht="20.100000000000001" customHeight="1" x14ac:dyDescent="0.25">
      <c r="B21" s="69" t="str">
        <f>B46</f>
        <v>Chou fleur</v>
      </c>
      <c r="C21" s="70"/>
      <c r="D21" s="71" t="str">
        <f>D46</f>
        <v>Crudités</v>
      </c>
      <c r="E21" s="70"/>
      <c r="F21" s="71" t="str">
        <f>F46</f>
        <v>Crudités</v>
      </c>
      <c r="G21" s="70"/>
      <c r="H21" s="71" t="str">
        <f>H46</f>
        <v>Lardons, crème</v>
      </c>
      <c r="I21" s="72"/>
    </row>
    <row r="22" spans="1:9" ht="20.100000000000001" customHeight="1" thickBot="1" x14ac:dyDescent="0.3">
      <c r="B22" s="69" t="str">
        <f>B47</f>
        <v>Pommes de terre</v>
      </c>
      <c r="C22" s="73"/>
      <c r="D22" s="71"/>
      <c r="E22" s="73"/>
      <c r="F22" s="71" t="str">
        <f>F47</f>
        <v>Frites</v>
      </c>
      <c r="G22" s="73"/>
      <c r="H22" s="71">
        <f>H47</f>
        <v>0</v>
      </c>
      <c r="I22" s="74"/>
    </row>
    <row r="23" spans="1:9" ht="20.100000000000001" customHeight="1" x14ac:dyDescent="0.45">
      <c r="B23" s="65">
        <v>45690</v>
      </c>
      <c r="C23" s="66"/>
      <c r="D23" s="65">
        <f>B23+1</f>
        <v>45691</v>
      </c>
      <c r="E23" s="67"/>
      <c r="F23" s="65">
        <f>B23+3</f>
        <v>45693</v>
      </c>
      <c r="G23" s="67"/>
      <c r="H23" s="65">
        <f>B23+4</f>
        <v>45694</v>
      </c>
      <c r="I23" s="68"/>
    </row>
    <row r="24" spans="1:9" ht="20.100000000000001" customHeight="1" x14ac:dyDescent="0.25">
      <c r="B24" s="69" t="str">
        <f>B49</f>
        <v>Potage aux pois</v>
      </c>
      <c r="C24" s="70"/>
      <c r="D24" s="71" t="str">
        <f>D49</f>
        <v>Potage aux chicons</v>
      </c>
      <c r="E24" s="70"/>
      <c r="F24" s="71" t="str">
        <f>F49</f>
        <v>Potage aux choux de Bruxelles</v>
      </c>
      <c r="G24" s="70"/>
      <c r="H24" s="71" t="str">
        <f>H49</f>
        <v>Potage aux légumes</v>
      </c>
      <c r="I24" s="72"/>
    </row>
    <row r="25" spans="1:9" ht="20.100000000000001" customHeight="1" x14ac:dyDescent="0.25">
      <c r="B25" s="69" t="str">
        <f>B50</f>
        <v>Pain de viande</v>
      </c>
      <c r="C25" s="70"/>
      <c r="D25" s="71" t="str">
        <f>D50</f>
        <v>Gyros de poulet</v>
      </c>
      <c r="E25" s="70"/>
      <c r="F25" s="71" t="str">
        <f>F50</f>
        <v>Carbonnades flamandes</v>
      </c>
      <c r="G25" s="70"/>
      <c r="H25" s="71" t="str">
        <f>H50</f>
        <v>Pâtes à l'arrabiata</v>
      </c>
      <c r="I25" s="72"/>
    </row>
    <row r="26" spans="1:9" ht="20.100000000000001" customHeight="1" x14ac:dyDescent="0.25">
      <c r="B26" s="69" t="str">
        <f>B51</f>
        <v>Haricots à la tomate</v>
      </c>
      <c r="C26" s="70"/>
      <c r="D26" s="71" t="str">
        <f>D51</f>
        <v>Oignons, poivrons</v>
      </c>
      <c r="E26" s="70"/>
      <c r="F26" s="71" t="str">
        <f>F51</f>
        <v>Crudités</v>
      </c>
      <c r="G26" s="70"/>
      <c r="H26" s="71" t="str">
        <f>H51</f>
        <v>Lardons, parmesan</v>
      </c>
      <c r="I26" s="72"/>
    </row>
    <row r="27" spans="1:9" ht="20.100000000000001" customHeight="1" thickBot="1" x14ac:dyDescent="0.3">
      <c r="B27" s="129" t="str">
        <f>B52</f>
        <v>Pommes de terre</v>
      </c>
      <c r="C27" s="73"/>
      <c r="D27" s="129" t="str">
        <f>D52</f>
        <v>Blé</v>
      </c>
      <c r="E27" s="73"/>
      <c r="F27" s="75" t="str">
        <f>F52</f>
        <v>Frites</v>
      </c>
      <c r="G27" s="73"/>
      <c r="H27" s="75">
        <f>H52</f>
        <v>0</v>
      </c>
      <c r="I27" s="74"/>
    </row>
    <row r="28" spans="1:9" ht="15" customHeight="1" x14ac:dyDescent="0.25">
      <c r="B28" s="64"/>
      <c r="C28" s="76"/>
      <c r="D28" s="64"/>
      <c r="E28" s="76"/>
      <c r="F28" s="64"/>
      <c r="G28" s="76"/>
      <c r="H28" s="64"/>
      <c r="I28" s="64"/>
    </row>
    <row r="29" spans="1:9" ht="15" customHeight="1" x14ac:dyDescent="0.25">
      <c r="A29" s="29"/>
      <c r="B29" t="str">
        <f>Synopsis!C48</f>
        <v>Potage toscan</v>
      </c>
      <c r="D29" t="str">
        <f>Synopsis!E48</f>
        <v>Potage au cerfeuil</v>
      </c>
      <c r="F29" t="str">
        <f>Synopsis!G48</f>
        <v>Potage potiron-carottes</v>
      </c>
      <c r="H29" t="str">
        <f>Synopsis!I48</f>
        <v>Potage aux poireaux</v>
      </c>
    </row>
    <row r="30" spans="1:9" ht="15" customHeight="1" x14ac:dyDescent="0.25">
      <c r="A30" s="29"/>
      <c r="B30" t="str">
        <f>Synopsis!C49</f>
        <v>Poisson du jour</v>
      </c>
      <c r="D30" t="str">
        <f>Synopsis!E49</f>
        <v>Vol-au-vent</v>
      </c>
      <c r="F30" t="str">
        <f>Synopsis!G49</f>
        <v>Boulette liégeoise</v>
      </c>
      <c r="H30" t="str">
        <f>Synopsis!I49</f>
        <v>Spaghetti bolognaise</v>
      </c>
    </row>
    <row r="31" spans="1:9" ht="15" customHeight="1" x14ac:dyDescent="0.25">
      <c r="A31" s="29"/>
      <c r="B31" t="str">
        <f>Synopsis!C50</f>
        <v>Purée de carottes</v>
      </c>
      <c r="D31" t="str">
        <f>Synopsis!E50</f>
        <v>Crudités</v>
      </c>
      <c r="F31" t="str">
        <f>Synopsis!G50</f>
        <v>Crudités</v>
      </c>
      <c r="H31" t="str">
        <f>Synopsis!I50</f>
        <v>Fromage râpé</v>
      </c>
    </row>
    <row r="32" spans="1:9" ht="15" customHeight="1" x14ac:dyDescent="0.25">
      <c r="A32" s="29"/>
      <c r="B32">
        <f>Synopsis!C51</f>
        <v>0</v>
      </c>
      <c r="C32" s="29"/>
      <c r="D32" t="str">
        <f>Synopsis!E51</f>
        <v>Riz</v>
      </c>
      <c r="E32" s="77"/>
      <c r="F32" t="str">
        <f>Synopsis!G51</f>
        <v>Frites</v>
      </c>
      <c r="G32" s="78"/>
      <c r="H32">
        <f>Synopsis!I51</f>
        <v>0</v>
      </c>
    </row>
    <row r="33" spans="1:8" ht="15" customHeight="1" x14ac:dyDescent="0.25">
      <c r="A33" s="29"/>
      <c r="C33" s="29"/>
      <c r="E33" s="79"/>
      <c r="F33" s="78"/>
      <c r="G33" s="29"/>
    </row>
    <row r="34" spans="1:8" ht="15" customHeight="1" x14ac:dyDescent="0.25">
      <c r="A34" s="29"/>
      <c r="B34" t="str">
        <f>Synopsis!C53</f>
        <v>Potage vert</v>
      </c>
      <c r="C34" s="29"/>
      <c r="D34" t="str">
        <f>Synopsis!E53</f>
        <v>Potage au cresson</v>
      </c>
      <c r="E34" s="29"/>
      <c r="F34" t="str">
        <f>Synopsis!G53</f>
        <v>Potage au céleri rave</v>
      </c>
      <c r="G34" s="29"/>
      <c r="H34" t="str">
        <f>Synopsis!I53</f>
        <v>Potage julienne</v>
      </c>
    </row>
    <row r="35" spans="1:8" ht="15" customHeight="1" x14ac:dyDescent="0.25">
      <c r="A35" s="29"/>
      <c r="B35" t="str">
        <f>Synopsis!C54</f>
        <v>Chili sin carne</v>
      </c>
      <c r="C35" s="29"/>
      <c r="D35" t="str">
        <f>Synopsis!E54</f>
        <v>Parmentier de poisson</v>
      </c>
      <c r="E35" s="29"/>
      <c r="F35" t="str">
        <f>Synopsis!G54</f>
        <v>Kebab</v>
      </c>
      <c r="G35" s="29"/>
      <c r="H35" t="str">
        <f>Synopsis!I54</f>
        <v>Pâtes à la saucisse</v>
      </c>
    </row>
    <row r="36" spans="1:8" ht="15" customHeight="1" x14ac:dyDescent="0.25">
      <c r="A36" s="29"/>
      <c r="B36" t="str">
        <f>Synopsis!C55</f>
        <v>Maïs, haricots rouges</v>
      </c>
      <c r="C36" s="29"/>
      <c r="D36" t="str">
        <f>Synopsis!E55</f>
        <v>Epinards</v>
      </c>
      <c r="E36" s="29"/>
      <c r="F36" t="str">
        <f>Synopsis!G55</f>
        <v>Crudités</v>
      </c>
      <c r="G36" s="29"/>
      <c r="H36" t="str">
        <f>Synopsis!I55</f>
        <v>Sauce tomate</v>
      </c>
    </row>
    <row r="37" spans="1:8" ht="15" customHeight="1" x14ac:dyDescent="0.25">
      <c r="A37" s="29"/>
      <c r="B37" t="str">
        <f>Synopsis!C56</f>
        <v>Riz complet</v>
      </c>
      <c r="C37" s="29"/>
      <c r="D37">
        <f>Synopsis!E56</f>
        <v>0</v>
      </c>
      <c r="E37" s="29"/>
      <c r="F37" t="str">
        <f>Synopsis!G56</f>
        <v>Frites</v>
      </c>
      <c r="G37" s="29"/>
      <c r="H37" t="str">
        <f>Synopsis!I56</f>
        <v>Fromage râpé</v>
      </c>
    </row>
    <row r="38" spans="1:8" ht="15" customHeight="1" x14ac:dyDescent="0.25">
      <c r="A38" s="29"/>
      <c r="C38" s="29"/>
      <c r="E38" s="29"/>
      <c r="G38" s="29"/>
    </row>
    <row r="39" spans="1:8" ht="15" customHeight="1" x14ac:dyDescent="0.25">
      <c r="A39" s="29"/>
      <c r="B39" t="str">
        <f>Synopsis!C58</f>
        <v>Potage au brocoli</v>
      </c>
      <c r="C39" s="29"/>
      <c r="D39" t="str">
        <f>Synopsis!E58</f>
        <v>Potage aux carottes</v>
      </c>
      <c r="E39" s="29"/>
      <c r="F39" t="str">
        <f>Synopsis!G58</f>
        <v>Potage au chou</v>
      </c>
      <c r="G39" s="29"/>
      <c r="H39" t="str">
        <f>Synopsis!I58</f>
        <v>Potage aux poireaux</v>
      </c>
    </row>
    <row r="40" spans="1:8" ht="15" customHeight="1" x14ac:dyDescent="0.25">
      <c r="A40" s="29"/>
      <c r="B40" t="str">
        <f>Synopsis!C59</f>
        <v>Boudin blanc</v>
      </c>
      <c r="C40" s="29"/>
      <c r="D40" t="str">
        <f>Synopsis!E59</f>
        <v>Pâtes au jambon</v>
      </c>
      <c r="E40" s="29"/>
      <c r="F40" t="str">
        <f>Synopsis!G59</f>
        <v>Nuggets au four</v>
      </c>
      <c r="G40" s="29"/>
      <c r="H40" t="str">
        <f>Synopsis!I59</f>
        <v>Poulet</v>
      </c>
    </row>
    <row r="41" spans="1:8" ht="15" customHeight="1" x14ac:dyDescent="0.25">
      <c r="A41" s="29"/>
      <c r="B41" t="str">
        <f>Synopsis!C60</f>
        <v>Compote</v>
      </c>
      <c r="C41" s="29"/>
      <c r="D41" t="str">
        <f>Synopsis!E60</f>
        <v>Petits pois, crème</v>
      </c>
      <c r="E41" s="29"/>
      <c r="F41" t="str">
        <f>Synopsis!G60</f>
        <v xml:space="preserve">Crudités </v>
      </c>
      <c r="G41" s="29"/>
      <c r="H41" t="str">
        <f>Synopsis!I60</f>
        <v>Carottes</v>
      </c>
    </row>
    <row r="42" spans="1:8" ht="15" customHeight="1" x14ac:dyDescent="0.25">
      <c r="A42" s="29"/>
      <c r="B42" t="str">
        <f>Synopsis!C61</f>
        <v>Purée</v>
      </c>
      <c r="C42" s="29"/>
      <c r="D42">
        <f>Synopsis!E61</f>
        <v>0</v>
      </c>
      <c r="E42" s="29"/>
      <c r="F42" t="str">
        <f>Synopsis!G61</f>
        <v>Frites</v>
      </c>
      <c r="G42" s="29"/>
      <c r="H42" t="str">
        <f>Synopsis!I61</f>
        <v>Pommes de terre</v>
      </c>
    </row>
    <row r="43" spans="1:8" ht="15" customHeight="1" x14ac:dyDescent="0.25">
      <c r="A43" s="29"/>
      <c r="C43" s="29"/>
      <c r="E43" s="29"/>
      <c r="G43" s="29"/>
    </row>
    <row r="44" spans="1:8" ht="15" customHeight="1" x14ac:dyDescent="0.25">
      <c r="A44" s="29"/>
      <c r="B44" t="str">
        <f>Synopsis!C63</f>
        <v>Potage au potiron</v>
      </c>
      <c r="C44" s="29"/>
      <c r="D44" t="str">
        <f>Synopsis!E63</f>
        <v>Minestrone</v>
      </c>
      <c r="E44" s="29"/>
      <c r="F44" t="str">
        <f>Synopsis!G63</f>
        <v>Potage coco blanc</v>
      </c>
      <c r="G44" s="29"/>
      <c r="H44" t="str">
        <f>Synopsis!I63</f>
        <v>Potage du jardinier</v>
      </c>
    </row>
    <row r="45" spans="1:8" ht="15" customHeight="1" x14ac:dyDescent="0.25">
      <c r="A45" s="29"/>
      <c r="B45" t="str">
        <f>Synopsis!C64</f>
        <v>Rôti de porc</v>
      </c>
      <c r="C45" s="29"/>
      <c r="D45" t="str">
        <f>Synopsis!E64</f>
        <v>Œuf au gratin</v>
      </c>
      <c r="E45" s="29"/>
      <c r="F45" t="str">
        <f>Synopsis!G64</f>
        <v>Poulet rôti</v>
      </c>
      <c r="G45" s="29"/>
      <c r="H45" t="str">
        <f>Synopsis!I64</f>
        <v>Pâtes carbonara</v>
      </c>
    </row>
    <row r="46" spans="1:8" ht="15" customHeight="1" x14ac:dyDescent="0.25">
      <c r="A46" s="29"/>
      <c r="B46" t="str">
        <f>Synopsis!C65</f>
        <v>Chou fleur</v>
      </c>
      <c r="C46" s="29"/>
      <c r="D46" t="str">
        <f>Synopsis!E65</f>
        <v>Crudités</v>
      </c>
      <c r="E46" s="29"/>
      <c r="F46" t="str">
        <f>Synopsis!G65</f>
        <v>Crudités</v>
      </c>
      <c r="G46" s="29"/>
      <c r="H46" t="str">
        <f>Synopsis!I65</f>
        <v>Lardons, crème</v>
      </c>
    </row>
    <row r="47" spans="1:8" ht="15" customHeight="1" x14ac:dyDescent="0.25">
      <c r="A47" s="29"/>
      <c r="B47" t="str">
        <f>Synopsis!C66</f>
        <v>Pommes de terre</v>
      </c>
      <c r="C47" s="29"/>
      <c r="D47" t="str">
        <f>Synopsis!E66</f>
        <v>Pain complet</v>
      </c>
      <c r="E47" s="29"/>
      <c r="F47" t="str">
        <f>Synopsis!G66</f>
        <v>Frites</v>
      </c>
      <c r="G47" s="29"/>
      <c r="H47">
        <f>Synopsis!I66</f>
        <v>0</v>
      </c>
    </row>
    <row r="48" spans="1:8" ht="15" customHeight="1" x14ac:dyDescent="0.25">
      <c r="A48" s="29"/>
      <c r="C48" s="29"/>
      <c r="E48" s="29"/>
      <c r="G48" s="29"/>
    </row>
    <row r="49" spans="1:8" ht="15" customHeight="1" x14ac:dyDescent="0.25">
      <c r="A49" s="29"/>
      <c r="B49" t="str">
        <f>Synopsis!C68</f>
        <v>Potage aux pois</v>
      </c>
      <c r="C49" s="29"/>
      <c r="D49" t="str">
        <f>Synopsis!E68</f>
        <v>Potage aux chicons</v>
      </c>
      <c r="E49" s="29"/>
      <c r="F49" t="str">
        <f>Synopsis!G68</f>
        <v>Potage aux choux de Bruxelles</v>
      </c>
      <c r="G49" s="29"/>
      <c r="H49" t="str">
        <f>Synopsis!I68</f>
        <v>Potage aux légumes</v>
      </c>
    </row>
    <row r="50" spans="1:8" ht="15" customHeight="1" x14ac:dyDescent="0.25">
      <c r="A50" s="29"/>
      <c r="B50" t="str">
        <f>Synopsis!C69</f>
        <v>Pain de viande</v>
      </c>
      <c r="C50" s="29"/>
      <c r="D50" t="str">
        <f>Synopsis!E69</f>
        <v>Gyros de poulet</v>
      </c>
      <c r="E50" s="29"/>
      <c r="F50" t="str">
        <f>Synopsis!G69</f>
        <v>Carbonnades flamandes</v>
      </c>
      <c r="G50" s="29"/>
      <c r="H50" t="str">
        <f>Synopsis!I69</f>
        <v>Pâtes à l'arrabiata</v>
      </c>
    </row>
    <row r="51" spans="1:8" ht="15" customHeight="1" x14ac:dyDescent="0.25">
      <c r="A51" s="29"/>
      <c r="B51" t="str">
        <f>Synopsis!C70</f>
        <v>Haricots à la tomate</v>
      </c>
      <c r="C51" s="29"/>
      <c r="D51" t="str">
        <f>Synopsis!E70</f>
        <v>Oignons, poivrons</v>
      </c>
      <c r="E51" s="29"/>
      <c r="F51" t="str">
        <f>Synopsis!G70</f>
        <v>Crudités</v>
      </c>
      <c r="G51" s="29"/>
      <c r="H51" t="str">
        <f>Synopsis!I70</f>
        <v>Lardons, parmesan</v>
      </c>
    </row>
    <row r="52" spans="1:8" ht="15" customHeight="1" x14ac:dyDescent="0.25">
      <c r="A52" s="29"/>
      <c r="B52" t="str">
        <f>Synopsis!C71</f>
        <v>Pommes de terre</v>
      </c>
      <c r="C52" s="29"/>
      <c r="D52" t="str">
        <f>Synopsis!E71</f>
        <v>Blé</v>
      </c>
      <c r="E52" s="29"/>
      <c r="F52" t="str">
        <f>Synopsis!G71</f>
        <v>Frites</v>
      </c>
      <c r="G52" s="29"/>
      <c r="H52">
        <f>Synopsis!I71</f>
        <v>0</v>
      </c>
    </row>
    <row r="53" spans="1:8" ht="15" customHeight="1" x14ac:dyDescent="0.25"/>
    <row r="54" spans="1:8" ht="15" customHeight="1" x14ac:dyDescent="0.25"/>
    <row r="55" spans="1:8" ht="15" customHeight="1" x14ac:dyDescent="0.25"/>
    <row r="56" spans="1:8" ht="15" customHeight="1" x14ac:dyDescent="0.25"/>
    <row r="57" spans="1:8" ht="15" customHeight="1" x14ac:dyDescent="0.25"/>
    <row r="58" spans="1:8" ht="15" customHeight="1" x14ac:dyDescent="0.25"/>
    <row r="59" spans="1:8" ht="15" customHeight="1" x14ac:dyDescent="0.25"/>
  </sheetData>
  <pageMargins left="0.31496062992125984" right="0.31496062992125984" top="0.15748031496062992" bottom="0.15748031496062992" header="0.11811023622047245" footer="0.11811023622047245"/>
  <pageSetup paperSize="9" orientation="landscape" r:id="rId1"/>
  <ignoredErrors>
    <ignoredError sqref="C18:H18 H23 C23:G23 F13:H13 E8 G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E41" sqref="E41"/>
    </sheetView>
  </sheetViews>
  <sheetFormatPr baseColWidth="10" defaultRowHeight="13.2" x14ac:dyDescent="0.25"/>
  <cols>
    <col min="1" max="1" width="12.6640625" customWidth="1"/>
    <col min="2" max="5" width="29.6640625" customWidth="1"/>
    <col min="6" max="6" width="2.44140625" customWidth="1"/>
    <col min="7" max="7" width="4.5546875" customWidth="1"/>
    <col min="9" max="9" width="3.88671875" customWidth="1"/>
    <col min="10" max="10" width="3.6640625" customWidth="1"/>
  </cols>
  <sheetData>
    <row r="1" spans="1:10" ht="11.1" customHeight="1" x14ac:dyDescent="0.25">
      <c r="B1" s="51"/>
      <c r="C1" s="51"/>
      <c r="D1" s="51"/>
      <c r="E1" s="52"/>
    </row>
    <row r="2" spans="1:10" ht="11.1" customHeight="1" x14ac:dyDescent="0.25">
      <c r="B2" s="95" t="str">
        <f>Synopsis!C2</f>
        <v>Potage toscan</v>
      </c>
      <c r="C2" s="95" t="str">
        <f>Synopsis!E2</f>
        <v>Potage au cerfeuil</v>
      </c>
      <c r="D2" s="95" t="str">
        <f>Synopsis!G2</f>
        <v>Potage potiron-carottes</v>
      </c>
      <c r="E2" s="81" t="str">
        <f>Synopsis!I2</f>
        <v>Potage aux poireaux</v>
      </c>
    </row>
    <row r="3" spans="1:10" ht="11.1" customHeight="1" x14ac:dyDescent="0.25">
      <c r="B3" s="82"/>
      <c r="C3" s="96"/>
      <c r="D3" s="96"/>
      <c r="E3" s="83"/>
    </row>
    <row r="4" spans="1:10" ht="11.1" customHeight="1" x14ac:dyDescent="0.25">
      <c r="A4" s="4" t="s">
        <v>0</v>
      </c>
      <c r="B4" s="98" t="str">
        <f>Synopsis!C4</f>
        <v>Poisson du jour</v>
      </c>
      <c r="C4" s="84" t="str">
        <f>Synopsis!E4</f>
        <v>Vol-au-vent</v>
      </c>
      <c r="D4" s="97" t="s">
        <v>121</v>
      </c>
      <c r="E4" s="85" t="s">
        <v>118</v>
      </c>
    </row>
    <row r="5" spans="1:10" ht="11.1" customHeight="1" x14ac:dyDescent="0.25">
      <c r="A5" s="259">
        <f>Synopsis!A5</f>
        <v>21</v>
      </c>
      <c r="B5" s="98" t="str">
        <f>Synopsis!C5</f>
        <v>Purée de carottes</v>
      </c>
      <c r="C5" s="84" t="str">
        <f>Synopsis!E5</f>
        <v>Crudités</v>
      </c>
      <c r="D5" s="98" t="str">
        <f>Synopsis!G5</f>
        <v>Crudités</v>
      </c>
      <c r="E5" s="86" t="s">
        <v>119</v>
      </c>
    </row>
    <row r="6" spans="1:10" ht="11.1" customHeight="1" x14ac:dyDescent="0.25">
      <c r="A6" s="260"/>
      <c r="B6" s="84"/>
      <c r="C6" s="84" t="str">
        <f>Synopsis!E6</f>
        <v>Riz</v>
      </c>
      <c r="D6" s="97" t="str">
        <f>Synopsis!G6</f>
        <v>Frites</v>
      </c>
      <c r="E6" s="85"/>
    </row>
    <row r="7" spans="1:10" ht="11.1" customHeight="1" x14ac:dyDescent="0.25">
      <c r="A7" s="5" t="str">
        <f>Synopsis!A7</f>
        <v>9 au</v>
      </c>
      <c r="B7" s="82"/>
      <c r="C7" s="82"/>
      <c r="D7" s="84"/>
      <c r="E7" s="83"/>
    </row>
    <row r="8" spans="1:10" ht="11.1" customHeight="1" x14ac:dyDescent="0.25">
      <c r="A8" s="5">
        <f>Synopsis!A8</f>
        <v>45701</v>
      </c>
      <c r="B8" s="169" t="str">
        <f>Synopsis!C8</f>
        <v>Yaourt</v>
      </c>
      <c r="C8" s="87" t="str">
        <f>Synopsis!E8</f>
        <v>Friandise</v>
      </c>
      <c r="D8" s="99" t="str">
        <f>Synopsis!G8</f>
        <v>Fruit</v>
      </c>
      <c r="E8" s="88" t="str">
        <f>Synopsis!I8</f>
        <v>Fruit</v>
      </c>
    </row>
    <row r="9" spans="1:10" ht="11.1" customHeight="1" x14ac:dyDescent="0.25">
      <c r="B9" s="89"/>
      <c r="C9" s="100"/>
      <c r="D9" s="100"/>
      <c r="E9" s="90"/>
      <c r="G9" s="123" t="str">
        <f>IF(Synopsis!K6=0,"",Synopsis!K6)</f>
        <v/>
      </c>
      <c r="H9" s="6"/>
      <c r="I9" s="6"/>
      <c r="J9" s="6"/>
    </row>
    <row r="10" spans="1:10" ht="11.1" customHeight="1" x14ac:dyDescent="0.25">
      <c r="B10" s="91"/>
      <c r="C10" s="101"/>
      <c r="D10" s="101"/>
      <c r="E10" s="18"/>
      <c r="G10" s="123" t="str">
        <f>IF(Synopsis!K7=0,"",Synopsis!K7)</f>
        <v/>
      </c>
      <c r="H10" s="6"/>
      <c r="I10" s="6"/>
      <c r="J10" s="6"/>
    </row>
    <row r="11" spans="1:10" ht="11.1" customHeight="1" x14ac:dyDescent="0.25">
      <c r="B11" s="80" t="str">
        <f>Synopsis!C11</f>
        <v>Potage vert</v>
      </c>
      <c r="C11" s="95" t="str">
        <f>Synopsis!E11</f>
        <v>Potage au cresson</v>
      </c>
      <c r="D11" s="95" t="str">
        <f>Synopsis!G11</f>
        <v>Potage au céleri rave</v>
      </c>
      <c r="E11" s="81" t="str">
        <f>Synopsis!I11</f>
        <v>Potage julienne</v>
      </c>
      <c r="G11" s="123" t="str">
        <f>IF(Synopsis!K8=0,"",Synopsis!K8)</f>
        <v/>
      </c>
      <c r="H11" s="6"/>
      <c r="I11" s="6"/>
      <c r="J11" s="6"/>
    </row>
    <row r="12" spans="1:10" ht="11.1" customHeight="1" x14ac:dyDescent="0.25">
      <c r="B12" s="82"/>
      <c r="C12" s="96"/>
      <c r="D12" s="96"/>
      <c r="E12" s="83"/>
      <c r="G12" s="123" t="str">
        <f>IF(Synopsis!K9=0,"",Synopsis!K9)</f>
        <v/>
      </c>
      <c r="H12" s="6"/>
      <c r="I12" s="6"/>
      <c r="J12" s="6"/>
    </row>
    <row r="13" spans="1:10" ht="11.1" customHeight="1" x14ac:dyDescent="0.25">
      <c r="B13" s="84" t="str">
        <f>Synopsis!C13</f>
        <v>Chili sin carne</v>
      </c>
      <c r="C13" s="84" t="str">
        <f>Synopsis!E13</f>
        <v>Parmentier de poisson</v>
      </c>
      <c r="D13" s="97" t="str">
        <f>Synopsis!G13</f>
        <v>Kebab</v>
      </c>
      <c r="E13" s="85" t="str">
        <f>Synopsis!I13</f>
        <v>Pâtes à la saucisse</v>
      </c>
      <c r="G13" s="123" t="str">
        <f>IF(Synopsis!K10=0,"",Synopsis!K10)</f>
        <v/>
      </c>
      <c r="H13" s="6"/>
      <c r="I13" s="6"/>
      <c r="J13" s="6"/>
    </row>
    <row r="14" spans="1:10" ht="11.1" customHeight="1" x14ac:dyDescent="0.25">
      <c r="A14" s="4" t="s">
        <v>0</v>
      </c>
      <c r="B14" s="84" t="str">
        <f>Synopsis!C14</f>
        <v>Maïs, haricots rouges</v>
      </c>
      <c r="C14" s="84" t="str">
        <f>Synopsis!E14</f>
        <v>Epinards</v>
      </c>
      <c r="D14" s="98" t="str">
        <f>Synopsis!G14</f>
        <v>Crudités</v>
      </c>
      <c r="E14" s="86" t="str">
        <f>Synopsis!I14</f>
        <v>Sauce tomate</v>
      </c>
      <c r="G14" s="123" t="str">
        <f>IF(Synopsis!K11=0,"",Synopsis!K11)</f>
        <v/>
      </c>
      <c r="H14" s="6"/>
      <c r="I14" s="6"/>
      <c r="J14" s="6"/>
    </row>
    <row r="15" spans="1:10" ht="11.1" customHeight="1" x14ac:dyDescent="0.25">
      <c r="A15" s="259">
        <f>Synopsis!A14</f>
        <v>22</v>
      </c>
      <c r="B15" s="84" t="str">
        <f>Synopsis!C15</f>
        <v>Riz complet</v>
      </c>
      <c r="C15" s="84"/>
      <c r="D15" s="97" t="str">
        <f>Synopsis!G15</f>
        <v>Frites</v>
      </c>
      <c r="E15" s="85" t="str">
        <f>Synopsis!I15</f>
        <v>Fromage râpé</v>
      </c>
      <c r="G15" s="123" t="str">
        <f>IF(Synopsis!K12=0,"",Synopsis!K12)</f>
        <v/>
      </c>
      <c r="H15" s="6"/>
      <c r="I15" s="6"/>
      <c r="J15" s="6"/>
    </row>
    <row r="16" spans="1:10" ht="11.1" customHeight="1" x14ac:dyDescent="0.25">
      <c r="A16" s="260"/>
      <c r="B16" s="82"/>
      <c r="C16" s="82"/>
      <c r="D16" s="96"/>
      <c r="E16" s="83"/>
      <c r="G16" s="123" t="str">
        <f>IF(Synopsis!K13=0,"",Synopsis!K13)</f>
        <v/>
      </c>
      <c r="H16" s="6"/>
      <c r="I16" s="6"/>
      <c r="J16" s="6"/>
    </row>
    <row r="17" spans="1:10" ht="11.1" customHeight="1" x14ac:dyDescent="0.25">
      <c r="A17" s="5" t="str">
        <f>Synopsis!A16</f>
        <v xml:space="preserve">02 au </v>
      </c>
      <c r="B17" s="87" t="str">
        <f>Synopsis!C17</f>
        <v>Pâtisserie</v>
      </c>
      <c r="C17" s="87" t="str">
        <f>Synopsis!E17</f>
        <v>Fruit</v>
      </c>
      <c r="D17" s="99" t="str">
        <f>Synopsis!G17</f>
        <v>Fruit</v>
      </c>
      <c r="E17" s="88" t="str">
        <f>Synopsis!I17</f>
        <v>Yaourt</v>
      </c>
      <c r="G17" s="123" t="str">
        <f>IF(Synopsis!K14=0,"",Synopsis!K14)</f>
        <v/>
      </c>
      <c r="H17" s="6"/>
      <c r="I17" s="6"/>
      <c r="J17" s="6"/>
    </row>
    <row r="18" spans="1:10" ht="11.1" customHeight="1" x14ac:dyDescent="0.25">
      <c r="A18" s="5">
        <f>Synopsis!A17</f>
        <v>45722</v>
      </c>
      <c r="B18" s="89"/>
      <c r="C18" s="100"/>
      <c r="D18" s="100"/>
      <c r="E18" s="90"/>
      <c r="G18" s="123" t="str">
        <f>IF(Synopsis!K15=0,"",Synopsis!K15)</f>
        <v/>
      </c>
      <c r="H18" s="6"/>
      <c r="I18" s="6"/>
      <c r="J18" s="6"/>
    </row>
    <row r="19" spans="1:10" ht="11.1" customHeight="1" x14ac:dyDescent="0.25">
      <c r="B19" s="91"/>
      <c r="C19" s="101"/>
      <c r="D19" s="101"/>
      <c r="E19" s="18"/>
      <c r="G19" s="123" t="str">
        <f>IF(Synopsis!K16=0,"",Synopsis!K16)</f>
        <v/>
      </c>
      <c r="H19" s="6"/>
      <c r="I19" s="6"/>
      <c r="J19" s="6"/>
    </row>
    <row r="20" spans="1:10" ht="11.1" customHeight="1" x14ac:dyDescent="0.25">
      <c r="B20" s="80" t="str">
        <f>Synopsis!C20</f>
        <v>Potage au brocoli</v>
      </c>
      <c r="C20" s="95" t="str">
        <f>Synopsis!E20</f>
        <v>Potage aux carottes</v>
      </c>
      <c r="D20" s="95" t="str">
        <f>Synopsis!G20</f>
        <v>Potage au chou</v>
      </c>
      <c r="E20" s="81" t="str">
        <f>Synopsis!I20</f>
        <v>Potage aux poireaux</v>
      </c>
      <c r="G20" s="123" t="str">
        <f>IF(Synopsis!K17=0,"",Synopsis!K17)</f>
        <v/>
      </c>
      <c r="H20" s="6"/>
      <c r="I20" s="6"/>
      <c r="J20" s="6"/>
    </row>
    <row r="21" spans="1:10" ht="11.1" customHeight="1" x14ac:dyDescent="0.25">
      <c r="B21" s="82"/>
      <c r="C21" s="96"/>
      <c r="D21" s="96"/>
      <c r="E21" s="83"/>
      <c r="G21" s="123" t="str">
        <f>IF(Synopsis!K18=0,"",Synopsis!K18)</f>
        <v/>
      </c>
      <c r="H21" s="6"/>
      <c r="I21" s="6"/>
      <c r="J21" s="6"/>
    </row>
    <row r="22" spans="1:10" ht="11.1" customHeight="1" x14ac:dyDescent="0.25">
      <c r="B22" s="84" t="str">
        <f>Synopsis!C22</f>
        <v>Boudin blanc</v>
      </c>
      <c r="C22" s="84" t="str">
        <f>Synopsis!E22</f>
        <v>Pâtes au jambon</v>
      </c>
      <c r="D22" s="97" t="str">
        <f>Synopsis!G22</f>
        <v>Nuggets au four</v>
      </c>
      <c r="E22" s="85" t="str">
        <f>Synopsis!I22</f>
        <v>Poulet</v>
      </c>
      <c r="G22" s="123"/>
      <c r="H22" s="6"/>
      <c r="I22" s="6"/>
      <c r="J22" s="6"/>
    </row>
    <row r="23" spans="1:10" ht="11.1" customHeight="1" x14ac:dyDescent="0.25">
      <c r="A23" s="4" t="s">
        <v>0</v>
      </c>
      <c r="B23" s="84" t="str">
        <f>Synopsis!C23</f>
        <v>Compote</v>
      </c>
      <c r="C23" s="84"/>
      <c r="D23" s="98" t="str">
        <f>Synopsis!G23</f>
        <v xml:space="preserve">Crudités </v>
      </c>
      <c r="E23" s="86" t="str">
        <f>Synopsis!I23</f>
        <v>Carottes</v>
      </c>
      <c r="G23" s="123"/>
      <c r="H23" s="6"/>
      <c r="I23" s="6"/>
      <c r="J23" s="6"/>
    </row>
    <row r="24" spans="1:10" ht="11.1" customHeight="1" x14ac:dyDescent="0.25">
      <c r="A24" s="259">
        <f>Synopsis!A23</f>
        <v>23</v>
      </c>
      <c r="B24" s="84" t="str">
        <f>Synopsis!C24</f>
        <v>Purée</v>
      </c>
      <c r="C24" s="84"/>
      <c r="D24" s="97" t="str">
        <f>Synopsis!G24</f>
        <v>Frites</v>
      </c>
      <c r="E24" s="85" t="str">
        <f>Synopsis!I24</f>
        <v>Pommes de terre</v>
      </c>
      <c r="G24" s="123"/>
      <c r="H24" s="6"/>
      <c r="I24" s="6"/>
      <c r="J24" s="6"/>
    </row>
    <row r="25" spans="1:10" ht="11.1" customHeight="1" x14ac:dyDescent="0.25">
      <c r="A25" s="260"/>
      <c r="B25" s="82"/>
      <c r="C25" s="82"/>
      <c r="D25" s="96"/>
      <c r="E25" s="83"/>
      <c r="G25" s="123"/>
      <c r="H25" s="6"/>
      <c r="I25" s="6"/>
      <c r="J25" s="6"/>
    </row>
    <row r="26" spans="1:10" ht="11.1" customHeight="1" x14ac:dyDescent="0.25">
      <c r="A26" s="5" t="str">
        <f>Synopsis!A25</f>
        <v>09 au</v>
      </c>
      <c r="B26" s="87" t="str">
        <f>Synopsis!C26</f>
        <v xml:space="preserve">Fruit </v>
      </c>
      <c r="C26" s="87" t="str">
        <f>Synopsis!E26</f>
        <v>Yaourt</v>
      </c>
      <c r="D26" s="99" t="str">
        <f>Synopsis!G26</f>
        <v>Fruit</v>
      </c>
      <c r="E26" s="88" t="str">
        <f>Synopsis!I26</f>
        <v>Crème au chocolat</v>
      </c>
      <c r="G26" s="123" t="str">
        <f>IF(Synopsis!K23=0,"",Synopsis!K23)</f>
        <v/>
      </c>
      <c r="H26" s="6"/>
      <c r="I26" s="6"/>
      <c r="J26" s="6"/>
    </row>
    <row r="27" spans="1:10" ht="11.1" customHeight="1" x14ac:dyDescent="0.25">
      <c r="A27" s="5">
        <f>Synopsis!A26</f>
        <v>45729</v>
      </c>
      <c r="B27" s="89"/>
      <c r="C27" s="100"/>
      <c r="D27" s="100"/>
      <c r="E27" s="90"/>
      <c r="G27" s="123" t="str">
        <f>IF(Synopsis!K24=0,"",Synopsis!K24)</f>
        <v/>
      </c>
      <c r="H27" s="6"/>
      <c r="I27" s="6"/>
      <c r="J27" s="6"/>
    </row>
    <row r="28" spans="1:10" ht="11.1" customHeight="1" x14ac:dyDescent="0.25">
      <c r="B28" s="92"/>
      <c r="C28" s="102"/>
      <c r="D28" s="102"/>
      <c r="E28" s="18"/>
      <c r="G28" s="123" t="str">
        <f>IF(Synopsis!K25=0,"",Synopsis!K25)</f>
        <v/>
      </c>
      <c r="H28" s="6"/>
      <c r="I28" s="6"/>
      <c r="J28" s="6"/>
    </row>
    <row r="29" spans="1:10" ht="11.1" customHeight="1" x14ac:dyDescent="0.25">
      <c r="B29" s="80" t="str">
        <f>Synopsis!C29</f>
        <v>Potage au potiron</v>
      </c>
      <c r="C29" s="95" t="str">
        <f>Synopsis!E29</f>
        <v>Minestrone</v>
      </c>
      <c r="D29" s="95" t="str">
        <f>Synopsis!G29</f>
        <v>Potage coco blanc</v>
      </c>
      <c r="E29" s="81" t="str">
        <f>Synopsis!I29</f>
        <v>Potage du jardinier</v>
      </c>
      <c r="G29" s="123" t="str">
        <f>IF(Synopsis!K26=0,"",Synopsis!K26)</f>
        <v/>
      </c>
      <c r="H29" s="6"/>
      <c r="I29" s="6"/>
      <c r="J29" s="6"/>
    </row>
    <row r="30" spans="1:10" ht="11.1" customHeight="1" x14ac:dyDescent="0.25">
      <c r="B30" s="82"/>
      <c r="C30" s="96"/>
      <c r="D30" s="96"/>
      <c r="E30" s="83"/>
      <c r="G30" s="123" t="str">
        <f>IF(Synopsis!K27=0,"",Synopsis!K27)</f>
        <v/>
      </c>
      <c r="H30" s="6"/>
      <c r="I30" s="6"/>
      <c r="J30" s="6"/>
    </row>
    <row r="31" spans="1:10" ht="11.1" customHeight="1" x14ac:dyDescent="0.25">
      <c r="B31" s="84" t="str">
        <f>Synopsis!C31</f>
        <v>Rôti de porc</v>
      </c>
      <c r="C31" s="84" t="str">
        <f>Synopsis!E31</f>
        <v>Œuf au gratin</v>
      </c>
      <c r="D31" s="97" t="str">
        <f>Synopsis!G31</f>
        <v>Poulet rôti</v>
      </c>
      <c r="E31" s="85" t="str">
        <f>Synopsis!I31</f>
        <v>Pâtes carbonara</v>
      </c>
      <c r="G31" s="123" t="str">
        <f>IF(Synopsis!K28=0,"",Synopsis!K28)</f>
        <v/>
      </c>
      <c r="H31" s="6"/>
      <c r="I31" s="6"/>
      <c r="J31" s="6"/>
    </row>
    <row r="32" spans="1:10" ht="11.1" customHeight="1" x14ac:dyDescent="0.25">
      <c r="A32" s="4" t="s">
        <v>0</v>
      </c>
      <c r="B32" s="84" t="str">
        <f>Synopsis!C32</f>
        <v>Chou fleur</v>
      </c>
      <c r="C32" s="84" t="str">
        <f>Synopsis!E32</f>
        <v>Crudités</v>
      </c>
      <c r="D32" s="98" t="str">
        <f>Synopsis!G32</f>
        <v>Crudités</v>
      </c>
      <c r="E32" s="86" t="str">
        <f>Synopsis!I32</f>
        <v>Lardons, crème</v>
      </c>
      <c r="G32" s="123" t="str">
        <f>IF(Synopsis!K29=0,"",Synopsis!K29)</f>
        <v/>
      </c>
      <c r="H32" s="6"/>
      <c r="I32" s="6"/>
      <c r="J32" s="6"/>
    </row>
    <row r="33" spans="1:10" ht="11.1" customHeight="1" x14ac:dyDescent="0.25">
      <c r="A33" s="259">
        <f>Synopsis!A32</f>
        <v>24</v>
      </c>
      <c r="B33" s="84" t="str">
        <f>Synopsis!C33</f>
        <v>Pommes de terre</v>
      </c>
      <c r="C33" s="84" t="str">
        <f>Synopsis!E33</f>
        <v>Pain complet</v>
      </c>
      <c r="D33" s="97" t="str">
        <f>Synopsis!G33</f>
        <v>Frites</v>
      </c>
      <c r="E33" s="85"/>
      <c r="G33" s="123" t="str">
        <f>IF(Synopsis!K30=0,"",Synopsis!K30)</f>
        <v/>
      </c>
      <c r="H33" s="6"/>
      <c r="I33" s="6"/>
      <c r="J33" s="6"/>
    </row>
    <row r="34" spans="1:10" ht="11.1" customHeight="1" x14ac:dyDescent="0.25">
      <c r="A34" s="260"/>
      <c r="B34" s="82"/>
      <c r="C34" s="82"/>
      <c r="D34" s="96"/>
      <c r="E34" s="83"/>
      <c r="G34" s="123" t="str">
        <f>IF(Synopsis!K31=0,"",Synopsis!K31)</f>
        <v/>
      </c>
      <c r="H34" s="6"/>
      <c r="I34" s="6"/>
      <c r="J34" s="6"/>
    </row>
    <row r="35" spans="1:10" ht="11.1" customHeight="1" x14ac:dyDescent="0.25">
      <c r="A35" s="5" t="str">
        <f>Synopsis!A34</f>
        <v>16 au</v>
      </c>
      <c r="B35" s="87" t="str">
        <f>Synopsis!C35</f>
        <v>Fruit</v>
      </c>
      <c r="C35" s="87" t="str">
        <f>Synopsis!E35</f>
        <v>Crème à la vanille</v>
      </c>
      <c r="D35" s="99" t="str">
        <f>Synopsis!G35</f>
        <v>Fruit</v>
      </c>
      <c r="E35" s="88" t="str">
        <f>Synopsis!I35</f>
        <v>Yaourt</v>
      </c>
      <c r="G35" s="6"/>
      <c r="H35" s="6"/>
      <c r="I35" s="6"/>
      <c r="J35" s="6"/>
    </row>
    <row r="36" spans="1:10" ht="11.1" customHeight="1" x14ac:dyDescent="0.25">
      <c r="A36" s="5">
        <f>Synopsis!A35</f>
        <v>45736</v>
      </c>
      <c r="B36" s="89"/>
      <c r="C36" s="100"/>
      <c r="D36" s="100"/>
      <c r="E36" s="90"/>
    </row>
    <row r="37" spans="1:10" ht="11.1" customHeight="1" x14ac:dyDescent="0.25">
      <c r="B37" s="92"/>
      <c r="C37" s="101"/>
      <c r="D37" s="101"/>
      <c r="E37" s="18"/>
    </row>
    <row r="38" spans="1:10" ht="11.1" customHeight="1" x14ac:dyDescent="0.25">
      <c r="B38" s="80" t="str">
        <f>Synopsis!C38</f>
        <v>Potage aux pois</v>
      </c>
      <c r="C38" s="95" t="str">
        <f>Synopsis!E38</f>
        <v>Potage aux chicons</v>
      </c>
      <c r="D38" s="95" t="str">
        <f>Synopsis!G38</f>
        <v>Potage aux choux de Bruxelles</v>
      </c>
      <c r="E38" s="81" t="str">
        <f>Synopsis!I38</f>
        <v>Potage aux légumes</v>
      </c>
    </row>
    <row r="39" spans="1:10" ht="11.1" customHeight="1" x14ac:dyDescent="0.25">
      <c r="B39" s="82"/>
      <c r="C39" s="96"/>
      <c r="D39" s="96"/>
      <c r="E39" s="83"/>
    </row>
    <row r="40" spans="1:10" ht="11.1" customHeight="1" x14ac:dyDescent="0.25">
      <c r="B40" s="84" t="str">
        <f>Synopsis!C40</f>
        <v>Pain de viande</v>
      </c>
      <c r="C40" s="84" t="str">
        <f>Synopsis!E40</f>
        <v>Gyros de poulet</v>
      </c>
      <c r="D40" s="97" t="str">
        <f>Synopsis!G40</f>
        <v>Carbonnades flamandes</v>
      </c>
      <c r="E40" s="85" t="str">
        <f>Synopsis!I40</f>
        <v>Pâtes à l'arrabiata</v>
      </c>
    </row>
    <row r="41" spans="1:10" ht="11.1" customHeight="1" x14ac:dyDescent="0.25">
      <c r="A41" s="4" t="s">
        <v>0</v>
      </c>
      <c r="B41" s="84" t="str">
        <f>Synopsis!C41</f>
        <v>Haricots à la tomate</v>
      </c>
      <c r="C41" s="84" t="str">
        <f>Synopsis!E41</f>
        <v>Oignons, poivrons</v>
      </c>
      <c r="D41" s="98" t="str">
        <f>Synopsis!G41</f>
        <v>Crudités</v>
      </c>
      <c r="E41" s="86" t="str">
        <f>Synopsis!I41</f>
        <v>Lardons, parmesan</v>
      </c>
    </row>
    <row r="42" spans="1:10" ht="11.1" customHeight="1" x14ac:dyDescent="0.25">
      <c r="A42" s="259">
        <f>Synopsis!A41</f>
        <v>25</v>
      </c>
      <c r="B42" s="84" t="str">
        <f>Synopsis!C42</f>
        <v>Pommes de terre</v>
      </c>
      <c r="C42" s="84" t="str">
        <f>Synopsis!E42</f>
        <v>Blé</v>
      </c>
      <c r="D42" s="97" t="str">
        <f>Synopsis!G42</f>
        <v>Frites</v>
      </c>
      <c r="E42" s="85"/>
    </row>
    <row r="43" spans="1:10" ht="11.1" customHeight="1" x14ac:dyDescent="0.25">
      <c r="A43" s="260"/>
      <c r="B43" s="82"/>
      <c r="C43" s="82"/>
      <c r="D43" s="96"/>
      <c r="E43" s="83"/>
    </row>
    <row r="44" spans="1:10" ht="11.1" customHeight="1" x14ac:dyDescent="0.25">
      <c r="A44" s="5" t="str">
        <f>Synopsis!A43</f>
        <v>23 au</v>
      </c>
      <c r="B44" s="87" t="str">
        <f>Synopsis!C44</f>
        <v>Fruit</v>
      </c>
      <c r="C44" s="87" t="str">
        <f>Synopsis!E44</f>
        <v>Friandise</v>
      </c>
      <c r="D44" s="87" t="str">
        <f>Synopsis!G44</f>
        <v>Fruit</v>
      </c>
      <c r="E44" s="88" t="str">
        <f>Synopsis!I44</f>
        <v>Yaourt</v>
      </c>
    </row>
    <row r="45" spans="1:10" ht="11.1" customHeight="1" x14ac:dyDescent="0.25">
      <c r="A45" s="5">
        <f>Synopsis!A44</f>
        <v>45743</v>
      </c>
      <c r="B45" s="89"/>
      <c r="C45" s="100"/>
      <c r="D45" s="100"/>
      <c r="E45" s="90"/>
    </row>
  </sheetData>
  <mergeCells count="5">
    <mergeCell ref="A5:A6"/>
    <mergeCell ref="A15:A16"/>
    <mergeCell ref="A24:A25"/>
    <mergeCell ref="A33:A34"/>
    <mergeCell ref="A42:A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Synopsis</vt:lpstr>
      <vt:lpstr>Pr transfert</vt:lpstr>
      <vt:lpstr>Sem suiv</vt:lpstr>
      <vt:lpstr>Allerg</vt:lpstr>
      <vt:lpstr>F Temp</vt:lpstr>
      <vt:lpstr>Envoi</vt:lpstr>
      <vt:lpstr>Envoi!Zone_d_impression</vt:lpstr>
      <vt:lpstr>'F Temp'!Zone_d_impression</vt:lpstr>
      <vt:lpstr>Synopsis!Zone_d_impression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Paloma Soroge</cp:lastModifiedBy>
  <cp:lastPrinted>2026-02-06T16:06:15Z</cp:lastPrinted>
  <dcterms:created xsi:type="dcterms:W3CDTF">2002-10-08T06:52:37Z</dcterms:created>
  <dcterms:modified xsi:type="dcterms:W3CDTF">2026-02-06T16:06:31Z</dcterms:modified>
</cp:coreProperties>
</file>